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08_三好庁舎\01　森林土木担当\☆５,林道関係\05-1　工事関係（県営）\R7\02 川崎国見山線　池田工区\02-1 PPI\工事費内訳書\"/>
    </mc:Choice>
  </mc:AlternateContent>
  <xr:revisionPtr revIDLastSave="0" documentId="13_ncr:1_{2244CD59-4F1B-4C9F-93D4-4A0C6A0F036B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工事費内訳書!$A$1:$G$206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工事費内訳書!$G$206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工事費内訳書!$I$206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20" i="59"/>
  <c r="G25" i="59"/>
  <c r="G28" i="59"/>
  <c r="G30" i="59"/>
  <c r="G35" i="59"/>
  <c r="G34" i="59" s="1"/>
  <c r="G41" i="59"/>
  <c r="G45" i="59"/>
  <c r="G51" i="59"/>
  <c r="G55" i="59"/>
  <c r="G54" i="59" s="1"/>
  <c r="G53" i="59" s="1"/>
  <c r="G63" i="59"/>
  <c r="G73" i="59"/>
  <c r="G74" i="59"/>
  <c r="G78" i="59"/>
  <c r="G77" i="59" s="1"/>
  <c r="G82" i="59"/>
  <c r="G81" i="59" s="1"/>
  <c r="G80" i="59" s="1"/>
  <c r="G88" i="59"/>
  <c r="G87" i="59" s="1"/>
  <c r="G89" i="59"/>
  <c r="G99" i="59"/>
  <c r="G105" i="59"/>
  <c r="G104" i="59" s="1"/>
  <c r="G103" i="59" s="1"/>
  <c r="G107" i="59"/>
  <c r="G111" i="59"/>
  <c r="G110" i="59" s="1"/>
  <c r="G112" i="59"/>
  <c r="G116" i="59"/>
  <c r="G115" i="59" s="1"/>
  <c r="G114" i="59" s="1"/>
  <c r="G185" i="59"/>
  <c r="G189" i="59"/>
  <c r="G190" i="59"/>
  <c r="G195" i="59"/>
  <c r="G194" i="59" s="1"/>
  <c r="G200" i="59"/>
  <c r="G199" i="59" s="1"/>
  <c r="G202" i="59"/>
  <c r="G72" i="59" l="1"/>
  <c r="G13" i="59"/>
  <c r="G12" i="59" s="1"/>
  <c r="G11" i="59" s="1"/>
  <c r="G10" i="59" s="1"/>
  <c r="G205" i="59" s="1"/>
  <c r="G206" i="59" s="1"/>
</calcChain>
</file>

<file path=xl/sharedStrings.xml><?xml version="1.0" encoding="utf-8"?>
<sst xmlns="http://schemas.openxmlformats.org/spreadsheetml/2006/main" count="407" uniqueCount="192">
  <si>
    <t>住　　　　所</t>
  </si>
  <si>
    <t>商号又は名称</t>
  </si>
  <si>
    <t>代 表 者 名</t>
  </si>
  <si>
    <t>工事費内訳書</t>
  </si>
  <si>
    <t>工 事 名</t>
  </si>
  <si>
    <t>Ｒ７三林　林開川崎国見山線池田　三好市　開設工事（担い手確保型）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</si>
  <si>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</si>
  <si>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</si>
  <si>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</si>
  <si>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</si>
  <si>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</si>
  <si>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</si>
  <si>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</si>
  <si>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</si>
  <si>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</si>
  <si>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</si>
  <si>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</si>
  <si>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土工（本線）
_x000D_本線(No.471～No.487）</t>
  </si>
  <si>
    <t>切土　礫質土
_x000D_本線(No.480～No.487）</t>
  </si>
  <si>
    <t>m3</t>
  </si>
  <si>
    <t>㎡</t>
  </si>
  <si>
    <t>切土　軟岩ⅠＡ
_x000D_本線(No.471～No.487）</t>
  </si>
  <si>
    <t>盛土
_x000D_本線(No.471～No.487）</t>
  </si>
  <si>
    <t>土羽
_x000D_本線(No.481～No.487）</t>
  </si>
  <si>
    <t>捨土
_x000D_本線(No.481～No.487）</t>
  </si>
  <si>
    <t>土工（作業道）
_x000D_作業道(No.0-19.0～No.8+15.7EC.4)</t>
  </si>
  <si>
    <t>切土　礫質土
_x000D_作業道(No.0-19.0～No.8+15.7EC.4）</t>
  </si>
  <si>
    <t>切土　軟岩Ⅰ
_x000D_作業道(No.0-19.0～No.8+15.7EC.4）</t>
  </si>
  <si>
    <t>盛土
_x000D_作業道(No.0-19.0～No.8+15.7EC.4）</t>
  </si>
  <si>
    <t>土羽工
_x000D_No.0-19.0～No.8+15.7EC.4</t>
  </si>
  <si>
    <t>路面工
_x000D_</t>
  </si>
  <si>
    <t>路面工
_x000D_本線(No.471～No.481）</t>
  </si>
  <si>
    <t>路面工
_x000D_№471～№481</t>
  </si>
  <si>
    <t>溶接金網敷設工
_x000D_φ6.0×150×150</t>
  </si>
  <si>
    <t>ｍ</t>
  </si>
  <si>
    <t>溝形鋼
_x000D_</t>
  </si>
  <si>
    <t>ton</t>
  </si>
  <si>
    <t>路面工
_x000D_作業道(No.0-19.0～No.8+15.7EC.4）</t>
  </si>
  <si>
    <t>木柵工(徳島県産 皮剥無･先端加工有･半割)
_x000D_杭径12cm以上長1.5m 横木12cm以上長4.0m</t>
  </si>
  <si>
    <t>法面保護工
_x000D_</t>
  </si>
  <si>
    <t>法面保護工
_x000D_本線</t>
  </si>
  <si>
    <t>養生マット工
_x000D_№474次EC.224'～№481附近</t>
  </si>
  <si>
    <t>養生マット（種子・肥料無し）
_x000D_W=1.0mL=50m</t>
  </si>
  <si>
    <t>法面保護工
_x000D_作業道</t>
  </si>
  <si>
    <t>養生マット工
_x000D_</t>
  </si>
  <si>
    <t>擁壁工
_x000D_</t>
  </si>
  <si>
    <t>擁壁工（コンクリート）
_x000D_作業道(No.0+5～No.1+16.1）</t>
  </si>
  <si>
    <t>基礎栗石工
_x000D_0.2cm,敷均し</t>
  </si>
  <si>
    <t>石材運搬　割栗石
_x000D_敷栗石用　L=31.7km</t>
  </si>
  <si>
    <t>排水施設工
_x000D_</t>
  </si>
  <si>
    <t>溝渠工（グレーチング）
_x000D_No.473+7.9</t>
  </si>
  <si>
    <t>鋼製グレーチング(圧接型受枠付)
_x000D_横断Ｔ－25　995×400×55</t>
  </si>
  <si>
    <t>組</t>
  </si>
  <si>
    <t>暗渠工(礫暗渠）
_x000D_作業道(№6+8附近)</t>
  </si>
  <si>
    <t>礫暗渠工
_x000D_結束管φ200mm</t>
  </si>
  <si>
    <t>石材運搬　割栗石
_x000D_礫暗渠用　L=31.7km</t>
  </si>
  <si>
    <t>道路付属施設工
_x000D_</t>
  </si>
  <si>
    <t>視線誘導
_x000D_No.471～No.481</t>
  </si>
  <si>
    <t>本</t>
  </si>
  <si>
    <t>視線誘導
_x000D_作業道</t>
  </si>
  <si>
    <t>仮設工
_x000D_</t>
  </si>
  <si>
    <t>仮設落石防護柵
_x000D_</t>
  </si>
  <si>
    <t>落石防護柵工
_x000D_</t>
  </si>
  <si>
    <t>支障木処理工
_x000D_</t>
  </si>
  <si>
    <t>伐採費（本線・作業道・土場）
_x000D_№481～№488・作業道・土場</t>
  </si>
  <si>
    <t>スギ　伐採費
_x000D_胸高直径　15cm</t>
  </si>
  <si>
    <t>スギ　伐採費
_x000D_胸高直径　17cm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</si>
  <si>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</si>
  <si>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</si>
  <si>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</si>
  <si>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</si>
  <si>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</si>
  <si>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</si>
  <si>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</si>
  <si>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</si>
  <si>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</si>
  <si>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</si>
  <si>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</si>
  <si>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</si>
  <si>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</si>
  <si>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</si>
  <si>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</si>
  <si>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</si>
  <si>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</si>
  <si>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</si>
  <si>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</si>
  <si>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</si>
  <si>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</si>
  <si>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40cm</t>
  </si>
  <si>
    <t>スギ　伐採費
_x000D_胸高直径　41cm</t>
  </si>
  <si>
    <t>スギ　伐採費
_x000D_胸高直径　42cm</t>
  </si>
  <si>
    <t>スギ　伐採費
_x000D_胸高直径　43cm</t>
  </si>
  <si>
    <t>スギ　伐採費
_x000D_胸高直径　44cm</t>
  </si>
  <si>
    <t>スギ　伐採費
_x000D_胸高直径　45cm</t>
  </si>
  <si>
    <t>スギ　伐採費
_x000D_胸高直径　46cm</t>
  </si>
  <si>
    <t>スギ　伐採費
_x000D_胸高直径　47cm</t>
  </si>
  <si>
    <t>スギ　伐採費
_x000D_胸高直径　48cm</t>
  </si>
  <si>
    <t>スギ　伐採費
_x000D_胸高直径　49cm</t>
  </si>
  <si>
    <t>スギ　伐採費
_x000D_胸高直径　50cm</t>
  </si>
  <si>
    <t>スギ　伐採費
_x000D_胸高直径　51cm</t>
  </si>
  <si>
    <t>スギ　伐採費
_x000D_胸高直径　52cm</t>
  </si>
  <si>
    <t>スギ　伐採費
_x000D_胸高直径　53cm</t>
  </si>
  <si>
    <t>スギ　伐採費
_x000D_胸高直径　54cm</t>
  </si>
  <si>
    <t>スギ　伐採費
_x000D_胸高直径　55cm</t>
  </si>
  <si>
    <t>スギ　伐採費
_x000D_胸高直径　56cm</t>
  </si>
  <si>
    <t>スギ　伐採費
_x000D_胸高直径　57cm</t>
  </si>
  <si>
    <t>スギ　伐採費
_x000D_胸高直径　58cm</t>
  </si>
  <si>
    <t>スギ　伐採費
_x000D_胸高直径　60cm</t>
  </si>
  <si>
    <t>スギ　伐採費
_x000D_胸高直径　61cm</t>
  </si>
  <si>
    <t>スギ　伐採費
_x000D_胸高直径　64cm</t>
  </si>
  <si>
    <t>スギ　伐採費
_x000D_胸高直径　65cm</t>
  </si>
  <si>
    <t>スギ　伐採費
_x000D_胸高直径　69cm</t>
  </si>
  <si>
    <t>ヒノキ　伐採費
_x000D_胸高直径　25cm</t>
  </si>
  <si>
    <t>ヒノキ　伐採費
_x000D_胸高直径　26cm</t>
  </si>
  <si>
    <t>ヒノキ　伐採費
_x000D_胸高直径　27cm</t>
  </si>
  <si>
    <t>ヒノキ　伐採費
_x000D_胸高直径　28cm</t>
  </si>
  <si>
    <t>ヒノキ　伐採費
_x000D_胸高直径　29cm</t>
  </si>
  <si>
    <t>ヒノキ　伐採費
_x000D_胸高直径　30cm</t>
  </si>
  <si>
    <t>ヒノキ　伐採費
_x000D_胸高直径　31cm</t>
  </si>
  <si>
    <t>ヒノキ　伐採費
_x000D_胸高直径　32cm</t>
  </si>
  <si>
    <t>ヒノキ　伐採費
_x000D_胸高直径　33cm</t>
  </si>
  <si>
    <t>ヒノキ　伐採費
_x000D_胸高直径　35cm</t>
  </si>
  <si>
    <t>ヒノキ　伐採費
_x000D_胸高直径　36cm</t>
  </si>
  <si>
    <t>ヒノキ　伐採費
_x000D_胸高直径　37cm</t>
  </si>
  <si>
    <t>ヒノキ　伐採費
_x000D_胸高直径　38cm</t>
  </si>
  <si>
    <t>ヒノキ　伐採費
_x000D_胸高直径　39cm</t>
  </si>
  <si>
    <t>ヒノキ　伐採費
_x000D_胸高直径　40cm</t>
  </si>
  <si>
    <t>ヒノキ　伐採費
_x000D_胸高直径　41cm</t>
  </si>
  <si>
    <t>ヒノキ　伐採費
_x000D_胸高直径　42cm</t>
  </si>
  <si>
    <t>ヒノキ　伐採費
_x000D_胸高直径　44cm</t>
  </si>
  <si>
    <t>ヒノキ　伐採費
_x000D_胸高直径　47cm</t>
  </si>
  <si>
    <t>ヒノキ　伐採費
_x000D_胸高直径　50cm</t>
  </si>
  <si>
    <t>ヒノキ　伐採費
_x000D_胸高直径　52cm</t>
  </si>
  <si>
    <t>集材（木材集積場）
_x000D_</t>
  </si>
  <si>
    <t>枝条片付
_x000D_</t>
  </si>
  <si>
    <t>枝条片付（No.481～No.488）
_x000D_１種</t>
  </si>
  <si>
    <t>枝条片付（作業道）
_x000D_１種</t>
  </si>
  <si>
    <t>枝条片付（木材集積場）
_x000D_１種</t>
  </si>
  <si>
    <t>根株処理
_x000D_</t>
  </si>
  <si>
    <t>根株処理
_x000D_起点より1.0㎞の土場に仮置き</t>
  </si>
  <si>
    <t>木材チップ化
_x000D_投入・破砕・チップ材仮置き</t>
  </si>
  <si>
    <t>チップ運搬10t　L=1.0km
_x000D_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</si>
  <si>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</si>
  <si>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</si>
  <si>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</si>
  <si>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</si>
  <si>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</si>
  <si>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</si>
  <si>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</si>
  <si>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</si>
  <si>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</si>
  <si>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地山掘削工（オープンカット）（礫質土）
機械掘削</t>
    <rPh sb="20" eb="24">
      <t>キカイクッサク</t>
    </rPh>
    <phoneticPr fontId="7"/>
  </si>
  <si>
    <t>掘削積込（礫質土）
機械積込</t>
    <rPh sb="10" eb="13">
      <t>キカイツ</t>
    </rPh>
    <rPh sb="13" eb="14">
      <t>コ</t>
    </rPh>
    <phoneticPr fontId="7"/>
  </si>
  <si>
    <t>機械切土法面整形　礫質土
機械</t>
    <rPh sb="9" eb="10">
      <t>レキ</t>
    </rPh>
    <rPh sb="10" eb="11">
      <t>シツ</t>
    </rPh>
    <rPh sb="11" eb="12">
      <t>ツチ</t>
    </rPh>
    <rPh sb="13" eb="15">
      <t>キカイ</t>
    </rPh>
    <phoneticPr fontId="7"/>
  </si>
  <si>
    <t>地山掘削工（片切）（礫質土）
機械掘削</t>
    <rPh sb="0" eb="2">
      <t>チヤマ</t>
    </rPh>
    <rPh sb="4" eb="5">
      <t>コウ</t>
    </rPh>
    <rPh sb="6" eb="8">
      <t>カタギリ</t>
    </rPh>
    <rPh sb="15" eb="17">
      <t>キカイ</t>
    </rPh>
    <rPh sb="17" eb="19">
      <t>クッサク</t>
    </rPh>
    <phoneticPr fontId="7"/>
  </si>
  <si>
    <t>地山掘削工（片切）（軟岩ⅠＡ）
機械掘削</t>
    <rPh sb="0" eb="2">
      <t>チヤマ</t>
    </rPh>
    <rPh sb="4" eb="5">
      <t>コウ</t>
    </rPh>
    <rPh sb="6" eb="8">
      <t>カタギリ</t>
    </rPh>
    <rPh sb="16" eb="18">
      <t>キカイ</t>
    </rPh>
    <rPh sb="18" eb="20">
      <t>クッサク</t>
    </rPh>
    <phoneticPr fontId="7"/>
  </si>
  <si>
    <t>地山掘削工（オープンカット）（軟岩ⅠＡ）
機械掘削</t>
    <rPh sb="21" eb="25">
      <t>キカイクッサク</t>
    </rPh>
    <phoneticPr fontId="7"/>
  </si>
  <si>
    <t>掘削積込（軟岩ⅠＡ）
機械積込</t>
    <rPh sb="11" eb="14">
      <t>キカイツ</t>
    </rPh>
    <rPh sb="14" eb="15">
      <t>コ</t>
    </rPh>
    <phoneticPr fontId="7"/>
  </si>
  <si>
    <t>機械切土法面整形　軟岩ⅠＡ
機械</t>
    <rPh sb="14" eb="16">
      <t>キカイ</t>
    </rPh>
    <phoneticPr fontId="7"/>
  </si>
  <si>
    <t>路床盛土
敷均し締固め、機械</t>
    <rPh sb="0" eb="2">
      <t>ロショウ</t>
    </rPh>
    <rPh sb="5" eb="7">
      <t>シキナラ</t>
    </rPh>
    <rPh sb="8" eb="9">
      <t>シ</t>
    </rPh>
    <rPh sb="9" eb="10">
      <t>カタ</t>
    </rPh>
    <rPh sb="12" eb="14">
      <t>キカイ</t>
    </rPh>
    <phoneticPr fontId="7"/>
  </si>
  <si>
    <t>路体盛土
敷均し締固め、機械</t>
    <rPh sb="0" eb="1">
      <t>ミチ</t>
    </rPh>
    <rPh sb="1" eb="2">
      <t>カラダ</t>
    </rPh>
    <rPh sb="5" eb="7">
      <t>シキナラ</t>
    </rPh>
    <rPh sb="8" eb="9">
      <t>シ</t>
    </rPh>
    <rPh sb="9" eb="10">
      <t>カタ</t>
    </rPh>
    <rPh sb="12" eb="14">
      <t>キカイ</t>
    </rPh>
    <phoneticPr fontId="7"/>
  </si>
  <si>
    <t>機械盛土法面整形　礫質土
機械</t>
    <rPh sb="0" eb="2">
      <t>キカイ</t>
    </rPh>
    <rPh sb="9" eb="12">
      <t>レキシツツチ</t>
    </rPh>
    <rPh sb="13" eb="15">
      <t>キカイ</t>
    </rPh>
    <phoneticPr fontId="7"/>
  </si>
  <si>
    <t>捨土運搬（礫質土）L=0.237km
機械運搬</t>
    <rPh sb="0" eb="1">
      <t>ス</t>
    </rPh>
    <rPh sb="1" eb="2">
      <t>ツチ</t>
    </rPh>
    <rPh sb="19" eb="21">
      <t>キカイ</t>
    </rPh>
    <rPh sb="21" eb="23">
      <t>ウンパン</t>
    </rPh>
    <phoneticPr fontId="7"/>
  </si>
  <si>
    <t>捨土運搬（軟岩ⅠＡ）L=0.237km
機械運搬</t>
    <rPh sb="0" eb="1">
      <t>ス</t>
    </rPh>
    <rPh sb="1" eb="2">
      <t>ツチ</t>
    </rPh>
    <rPh sb="20" eb="22">
      <t>キカイ</t>
    </rPh>
    <rPh sb="22" eb="24">
      <t>ウンパン</t>
    </rPh>
    <phoneticPr fontId="7"/>
  </si>
  <si>
    <t>機械盛土
敷均し締固め、機械</t>
    <rPh sb="0" eb="2">
      <t>キカイ</t>
    </rPh>
    <rPh sb="5" eb="7">
      <t>シキナラ</t>
    </rPh>
    <rPh sb="8" eb="9">
      <t>シ</t>
    </rPh>
    <rPh sb="9" eb="10">
      <t>カタ</t>
    </rPh>
    <rPh sb="12" eb="14">
      <t>キカイ</t>
    </rPh>
    <phoneticPr fontId="7"/>
  </si>
  <si>
    <t>地山掘削工（床掘）（礫質土）
機械掘削</t>
    <rPh sb="0" eb="2">
      <t>チヤマ</t>
    </rPh>
    <rPh sb="2" eb="4">
      <t>クッサク</t>
    </rPh>
    <rPh sb="10" eb="13">
      <t>レキシツツチ</t>
    </rPh>
    <rPh sb="15" eb="19">
      <t>キカイクッサク</t>
    </rPh>
    <phoneticPr fontId="7"/>
  </si>
  <si>
    <t xml:space="preserve">埋戻し
</t>
    <phoneticPr fontId="7"/>
  </si>
  <si>
    <t>捨土運搬（礫質土）L=0.066km
機械運搬</t>
    <rPh sb="0" eb="1">
      <t>ス</t>
    </rPh>
    <rPh sb="1" eb="2">
      <t>ツチ</t>
    </rPh>
    <rPh sb="19" eb="23">
      <t>キカイウンパン</t>
    </rPh>
    <phoneticPr fontId="7"/>
  </si>
  <si>
    <t>捨土運搬（軟岩ⅠＡ）L=0.066km
機械運搬</t>
    <rPh sb="0" eb="1">
      <t>ス</t>
    </rPh>
    <rPh sb="1" eb="2">
      <t>ツチ</t>
    </rPh>
    <rPh sb="20" eb="24">
      <t>キカイウンパン</t>
    </rPh>
    <phoneticPr fontId="7"/>
  </si>
  <si>
    <t>コンクリート路面工
厚さ15cm</t>
    <rPh sb="10" eb="11">
      <t>アツ</t>
    </rPh>
    <phoneticPr fontId="7"/>
  </si>
  <si>
    <t>不陸整正</t>
    <phoneticPr fontId="7"/>
  </si>
  <si>
    <t xml:space="preserve">舗装止め丸太工
</t>
    <phoneticPr fontId="7"/>
  </si>
  <si>
    <t>目地板設置工
瀝青繊維質目地板 t=10mm</t>
    <rPh sb="3" eb="5">
      <t>セッチ</t>
    </rPh>
    <rPh sb="5" eb="6">
      <t>コウ</t>
    </rPh>
    <phoneticPr fontId="7"/>
  </si>
  <si>
    <t>型枠
均しｺﾝｸﾘｰﾄ</t>
    <phoneticPr fontId="7"/>
  </si>
  <si>
    <t>コンクリート擁壁
一般養生,18-8-40(高炉),W/C≦60%</t>
    <rPh sb="6" eb="8">
      <t>ヨウヘキ</t>
    </rPh>
    <phoneticPr fontId="7"/>
  </si>
  <si>
    <t>基面整正</t>
    <phoneticPr fontId="7"/>
  </si>
  <si>
    <t>丸太伏工(SL=2m)</t>
    <phoneticPr fontId="7"/>
  </si>
  <si>
    <t>均し型枠
均しｺﾝｸﾘｰﾄ</t>
    <rPh sb="0" eb="1">
      <t>ナラ</t>
    </rPh>
    <phoneticPr fontId="7"/>
  </si>
  <si>
    <t>コンクリート（受台）
小型構造物,人力打設,一般養生,18-8-40(高炉)</t>
    <phoneticPr fontId="7"/>
  </si>
  <si>
    <t>型枠（受台）
小型構造物</t>
    <phoneticPr fontId="7"/>
  </si>
  <si>
    <t>地山掘削工（床掘）（礫質土）
機械掘削</t>
    <rPh sb="0" eb="2">
      <t>チヤマ</t>
    </rPh>
    <rPh sb="2" eb="4">
      <t>クッサク</t>
    </rPh>
    <rPh sb="4" eb="5">
      <t>コウ</t>
    </rPh>
    <rPh sb="10" eb="13">
      <t>レキシツツチ</t>
    </rPh>
    <rPh sb="15" eb="17">
      <t>キカイ</t>
    </rPh>
    <rPh sb="17" eb="19">
      <t>クッサク</t>
    </rPh>
    <phoneticPr fontId="7"/>
  </si>
  <si>
    <t>コンクリート（小口止）
小型構造物,人力打設,一般養生,18-8-40(高炉),</t>
    <phoneticPr fontId="7"/>
  </si>
  <si>
    <t>型枠（小口止）
小型構造物</t>
    <phoneticPr fontId="7"/>
  </si>
  <si>
    <t>コンクリート（吐口）
小型構造物,人力打設,一般養生,18-8-40(高炉)</t>
    <phoneticPr fontId="7"/>
  </si>
  <si>
    <t>石積工</t>
    <rPh sb="0" eb="1">
      <t>イシ</t>
    </rPh>
    <rPh sb="1" eb="2">
      <t>ツ</t>
    </rPh>
    <rPh sb="2" eb="3">
      <t>コウ</t>
    </rPh>
    <phoneticPr fontId="7"/>
  </si>
  <si>
    <t>視線誘導標設置工
標準型,土中建込み用,両面反射 φ100以下,支柱径φ89</t>
    <phoneticPr fontId="7"/>
  </si>
  <si>
    <t>集材（車両系）
胸高直径16cm以上22cm未満</t>
    <phoneticPr fontId="7"/>
  </si>
  <si>
    <t>集材（車両系）
胸高直径22cm以上28cm未満</t>
    <phoneticPr fontId="7"/>
  </si>
  <si>
    <t>集材（車両系）
胸高直径28cm以上</t>
    <phoneticPr fontId="7"/>
  </si>
  <si>
    <t xml:space="preserve">根株運搬10t　L=1.0km
</t>
    <phoneticPr fontId="7"/>
  </si>
  <si>
    <t>視線誘導標設置工
標準型,ｺﾝｸﾘｰﾄ建込み用,両面反射 φ100以下,支柱径φ89</t>
    <phoneticPr fontId="7"/>
  </si>
  <si>
    <t>捨土運搬（礫質土）L=0.17km
機械運搬</t>
    <rPh sb="0" eb="1">
      <t>ス</t>
    </rPh>
    <rPh sb="1" eb="2">
      <t>ツチ</t>
    </rPh>
    <rPh sb="5" eb="6">
      <t>レキ</t>
    </rPh>
    <rPh sb="6" eb="7">
      <t>シツ</t>
    </rPh>
    <rPh sb="7" eb="8">
      <t>ツチ</t>
    </rPh>
    <rPh sb="18" eb="22">
      <t>キカイウンパン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</si>
</sst>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6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3" xfId="1" applyNumberFormat="1" applyFont="1" applyBorder="1" applyAlignment="1">
      <alignment vertical="top" wrapText="1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208"/>
  <sheetViews>
    <sheetView showGridLines="0" tabSelected="1" zoomScaleNormal="100" zoomScaleSheetLayoutView="100" workbookViewId="0">
      <selection activeCell="F3" sqref="F3:G3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4"/>
      <c r="G3" s="34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4"/>
      <c r="G4" s="34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4"/>
      <c r="G5" s="34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5" t="s">
        <v>3</v>
      </c>
      <c r="B7" s="35"/>
      <c r="C7" s="35"/>
      <c r="D7" s="35"/>
      <c r="E7" s="35"/>
      <c r="F7" s="35"/>
      <c r="G7" s="35"/>
      <c r="H7" s="2"/>
      <c r="I7" s="2"/>
      <c r="J7" s="2"/>
    </row>
    <row r="8" spans="1:10" ht="11.25" customHeight="1" x14ac:dyDescent="0.15">
      <c r="A8" s="4" t="s">
        <v>4</v>
      </c>
      <c r="B8" s="30" t="s">
        <v>5</v>
      </c>
      <c r="C8" s="30"/>
      <c r="D8" s="30"/>
      <c r="E8" s="30"/>
      <c r="F8" s="30"/>
      <c r="G8" s="30"/>
      <c r="H8" s="2"/>
      <c r="I8" s="2"/>
      <c r="J8" s="2"/>
    </row>
    <row r="9" spans="1:10" ht="11.25" customHeight="1" x14ac:dyDescent="0.15">
      <c r="A9" s="31" t="s">
        <v>6</v>
      </c>
      <c r="B9" s="32"/>
      <c r="C9" s="32"/>
      <c r="D9" s="33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4" t="s">
        <v>12</v>
      </c>
      <c r="B10" s="25"/>
      <c r="C10" s="25"/>
      <c r="D10" s="26"/>
      <c r="E10" s="10" t="s">
        <v>13</v>
      </c>
      <c r="F10" s="11">
        <v>1</v>
      </c>
      <c r="G10" s="12">
        <f>+G11+G199</f>
        <v>0</v>
      </c>
      <c r="H10" s="13"/>
      <c r="I10" s="14">
        <v>1</v>
      </c>
      <c r="J10" s="14"/>
    </row>
    <row r="11" spans="1:10" ht="42" customHeight="1" x14ac:dyDescent="0.15">
      <c r="A11" s="24" t="s">
        <v>14</v>
      </c>
      <c r="B11" s="25"/>
      <c r="C11" s="25"/>
      <c r="D11" s="26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4" t="s">
        <v>15</v>
      </c>
      <c r="B12" s="25"/>
      <c r="C12" s="25"/>
      <c r="D12" s="26"/>
      <c r="E12" s="10" t="s">
        <v>13</v>
      </c>
      <c r="F12" s="11">
        <v>1</v>
      </c>
      <c r="G12" s="12">
        <f>+G13+G53+G72+G80+G87+G103+G110+G114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5" t="s">
        <v>16</v>
      </c>
      <c r="C13" s="25"/>
      <c r="D13" s="26"/>
      <c r="E13" s="10" t="s">
        <v>13</v>
      </c>
      <c r="F13" s="11">
        <v>1</v>
      </c>
      <c r="G13" s="12">
        <f>+G14+G34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5" t="s">
        <v>17</v>
      </c>
      <c r="D14" s="26"/>
      <c r="E14" s="10" t="s">
        <v>13</v>
      </c>
      <c r="F14" s="11">
        <v>1</v>
      </c>
      <c r="G14" s="12">
        <f>+G15+G20+G25+G28+G30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13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154</v>
      </c>
      <c r="E16" s="10" t="s">
        <v>19</v>
      </c>
      <c r="F16" s="11">
        <v>1371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151</v>
      </c>
      <c r="E17" s="10" t="s">
        <v>19</v>
      </c>
      <c r="F17" s="11">
        <v>1614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152</v>
      </c>
      <c r="E18" s="10" t="s">
        <v>19</v>
      </c>
      <c r="F18" s="11">
        <v>2641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153</v>
      </c>
      <c r="E19" s="10" t="s">
        <v>20</v>
      </c>
      <c r="F19" s="11">
        <v>806.2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21</v>
      </c>
      <c r="E20" s="10" t="s">
        <v>13</v>
      </c>
      <c r="F20" s="11">
        <v>1</v>
      </c>
      <c r="G20" s="12">
        <f>+G21+G22+G23+G24</f>
        <v>0</v>
      </c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155</v>
      </c>
      <c r="E21" s="10" t="s">
        <v>19</v>
      </c>
      <c r="F21" s="11">
        <v>402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156</v>
      </c>
      <c r="E22" s="10" t="s">
        <v>19</v>
      </c>
      <c r="F22" s="11">
        <v>428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157</v>
      </c>
      <c r="E23" s="10" t="s">
        <v>19</v>
      </c>
      <c r="F23" s="11">
        <v>734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158</v>
      </c>
      <c r="E24" s="10" t="s">
        <v>20</v>
      </c>
      <c r="F24" s="11">
        <v>311.89999999999998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22</v>
      </c>
      <c r="E25" s="10" t="s">
        <v>13</v>
      </c>
      <c r="F25" s="11">
        <v>1</v>
      </c>
      <c r="G25" s="12">
        <f>+G26+G27</f>
        <v>0</v>
      </c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159</v>
      </c>
      <c r="E26" s="10" t="s">
        <v>19</v>
      </c>
      <c r="F26" s="11">
        <v>119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160</v>
      </c>
      <c r="E27" s="10" t="s">
        <v>19</v>
      </c>
      <c r="F27" s="11">
        <v>130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23</v>
      </c>
      <c r="E28" s="10" t="s">
        <v>13</v>
      </c>
      <c r="F28" s="11">
        <v>1</v>
      </c>
      <c r="G28" s="12">
        <f>+G29</f>
        <v>0</v>
      </c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161</v>
      </c>
      <c r="E29" s="10" t="s">
        <v>20</v>
      </c>
      <c r="F29" s="11">
        <v>203.2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24</v>
      </c>
      <c r="E30" s="10" t="s">
        <v>13</v>
      </c>
      <c r="F30" s="11">
        <v>1</v>
      </c>
      <c r="G30" s="12">
        <f>+G31+G32+G33</f>
        <v>0</v>
      </c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162</v>
      </c>
      <c r="E31" s="10" t="s">
        <v>19</v>
      </c>
      <c r="F31" s="11">
        <v>2641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163</v>
      </c>
      <c r="E32" s="10" t="s">
        <v>19</v>
      </c>
      <c r="F32" s="11">
        <v>734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164</v>
      </c>
      <c r="E33" s="10" t="s">
        <v>19</v>
      </c>
      <c r="F33" s="11">
        <v>1655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25" t="s">
        <v>25</v>
      </c>
      <c r="D34" s="26"/>
      <c r="E34" s="10" t="s">
        <v>13</v>
      </c>
      <c r="F34" s="11">
        <v>1</v>
      </c>
      <c r="G34" s="12">
        <f>+G35+G41+G45+G51</f>
        <v>0</v>
      </c>
      <c r="H34" s="13"/>
      <c r="I34" s="14">
        <v>25</v>
      </c>
      <c r="J34" s="14">
        <v>3</v>
      </c>
    </row>
    <row r="35" spans="1:10" ht="42" customHeight="1" x14ac:dyDescent="0.15">
      <c r="A35" s="15"/>
      <c r="B35" s="16"/>
      <c r="C35" s="16"/>
      <c r="D35" s="17" t="s">
        <v>26</v>
      </c>
      <c r="E35" s="10" t="s">
        <v>13</v>
      </c>
      <c r="F35" s="11">
        <v>1</v>
      </c>
      <c r="G35" s="12">
        <f>+G36+G37+G38+G39+G40</f>
        <v>0</v>
      </c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165</v>
      </c>
      <c r="E36" s="10" t="s">
        <v>19</v>
      </c>
      <c r="F36" s="11">
        <v>181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166</v>
      </c>
      <c r="E37" s="10" t="s">
        <v>19</v>
      </c>
      <c r="F37" s="11">
        <v>43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154</v>
      </c>
      <c r="E38" s="10" t="s">
        <v>19</v>
      </c>
      <c r="F38" s="11">
        <v>567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152</v>
      </c>
      <c r="E39" s="10" t="s">
        <v>19</v>
      </c>
      <c r="F39" s="11">
        <v>341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153</v>
      </c>
      <c r="E40" s="10" t="s">
        <v>20</v>
      </c>
      <c r="F40" s="11">
        <v>490.8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27</v>
      </c>
      <c r="E41" s="10" t="s">
        <v>13</v>
      </c>
      <c r="F41" s="11">
        <v>1</v>
      </c>
      <c r="G41" s="12">
        <f>+G42+G43+G44</f>
        <v>0</v>
      </c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155</v>
      </c>
      <c r="E42" s="10" t="s">
        <v>19</v>
      </c>
      <c r="F42" s="11">
        <v>22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157</v>
      </c>
      <c r="E43" s="10" t="s">
        <v>19</v>
      </c>
      <c r="F43" s="11">
        <v>10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158</v>
      </c>
      <c r="E44" s="10" t="s">
        <v>20</v>
      </c>
      <c r="F44" s="11">
        <v>34.200000000000003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28</v>
      </c>
      <c r="E45" s="10" t="s">
        <v>13</v>
      </c>
      <c r="F45" s="11">
        <v>1</v>
      </c>
      <c r="G45" s="12">
        <f>+G46+G47+G48+G49+G50</f>
        <v>0</v>
      </c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159</v>
      </c>
      <c r="E46" s="10" t="s">
        <v>19</v>
      </c>
      <c r="F46" s="11">
        <v>378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160</v>
      </c>
      <c r="E47" s="10" t="s">
        <v>19</v>
      </c>
      <c r="F47" s="11">
        <v>1989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167</v>
      </c>
      <c r="E48" s="10" t="s">
        <v>19</v>
      </c>
      <c r="F48" s="11">
        <v>341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168</v>
      </c>
      <c r="E49" s="10" t="s">
        <v>19</v>
      </c>
      <c r="F49" s="11">
        <v>10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191</v>
      </c>
      <c r="E50" s="10" t="s">
        <v>19</v>
      </c>
      <c r="F50" s="11">
        <v>1720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29</v>
      </c>
      <c r="E51" s="10" t="s">
        <v>13</v>
      </c>
      <c r="F51" s="11">
        <v>1</v>
      </c>
      <c r="G51" s="12">
        <f>+G52</f>
        <v>0</v>
      </c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161</v>
      </c>
      <c r="E52" s="10" t="s">
        <v>20</v>
      </c>
      <c r="F52" s="11">
        <v>406.2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25" t="s">
        <v>30</v>
      </c>
      <c r="C53" s="25"/>
      <c r="D53" s="26"/>
      <c r="E53" s="10" t="s">
        <v>13</v>
      </c>
      <c r="F53" s="11">
        <v>1</v>
      </c>
      <c r="G53" s="12">
        <f>+G54</f>
        <v>0</v>
      </c>
      <c r="H53" s="13"/>
      <c r="I53" s="14">
        <v>44</v>
      </c>
      <c r="J53" s="14">
        <v>2</v>
      </c>
    </row>
    <row r="54" spans="1:10" ht="42" customHeight="1" x14ac:dyDescent="0.15">
      <c r="A54" s="15"/>
      <c r="B54" s="16"/>
      <c r="C54" s="25" t="s">
        <v>31</v>
      </c>
      <c r="D54" s="26"/>
      <c r="E54" s="10" t="s">
        <v>13</v>
      </c>
      <c r="F54" s="11">
        <v>1</v>
      </c>
      <c r="G54" s="12">
        <f>+G55+G63</f>
        <v>0</v>
      </c>
      <c r="H54" s="13"/>
      <c r="I54" s="14">
        <v>45</v>
      </c>
      <c r="J54" s="14">
        <v>3</v>
      </c>
    </row>
    <row r="55" spans="1:10" ht="42" customHeight="1" x14ac:dyDescent="0.15">
      <c r="A55" s="15"/>
      <c r="B55" s="16"/>
      <c r="C55" s="16"/>
      <c r="D55" s="17" t="s">
        <v>32</v>
      </c>
      <c r="E55" s="10" t="s">
        <v>13</v>
      </c>
      <c r="F55" s="11">
        <v>1</v>
      </c>
      <c r="G55" s="12">
        <f>+G56+G57+G58+G59+G60+G61+G62</f>
        <v>0</v>
      </c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23" t="s">
        <v>169</v>
      </c>
      <c r="E56" s="10" t="s">
        <v>20</v>
      </c>
      <c r="F56" s="11">
        <v>961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23" t="s">
        <v>170</v>
      </c>
      <c r="E57" s="10" t="s">
        <v>20</v>
      </c>
      <c r="F57" s="11">
        <v>961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33</v>
      </c>
      <c r="E58" s="10" t="s">
        <v>20</v>
      </c>
      <c r="F58" s="11">
        <v>920.3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171</v>
      </c>
      <c r="E59" s="10" t="s">
        <v>34</v>
      </c>
      <c r="F59" s="11">
        <v>296.60000000000002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23" t="s">
        <v>172</v>
      </c>
      <c r="E60" s="10" t="s">
        <v>20</v>
      </c>
      <c r="F60" s="11">
        <v>15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35</v>
      </c>
      <c r="E61" s="10" t="s">
        <v>36</v>
      </c>
      <c r="F61" s="11">
        <v>0.1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173</v>
      </c>
      <c r="E62" s="10" t="s">
        <v>20</v>
      </c>
      <c r="F62" s="11">
        <v>2.7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37</v>
      </c>
      <c r="E63" s="10" t="s">
        <v>13</v>
      </c>
      <c r="F63" s="11">
        <v>1</v>
      </c>
      <c r="G63" s="12">
        <f>+G64+G65+G66+G67+G68+G69+G70+G71</f>
        <v>0</v>
      </c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23" t="s">
        <v>169</v>
      </c>
      <c r="E64" s="10" t="s">
        <v>20</v>
      </c>
      <c r="F64" s="11">
        <v>690.4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33</v>
      </c>
      <c r="E65" s="10" t="s">
        <v>20</v>
      </c>
      <c r="F65" s="11">
        <v>635.1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23" t="s">
        <v>170</v>
      </c>
      <c r="E66" s="10" t="s">
        <v>20</v>
      </c>
      <c r="F66" s="11">
        <v>690.4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16"/>
      <c r="D67" s="17" t="s">
        <v>171</v>
      </c>
      <c r="E67" s="10" t="s">
        <v>34</v>
      </c>
      <c r="F67" s="11">
        <v>23.4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23" t="s">
        <v>172</v>
      </c>
      <c r="E68" s="10" t="s">
        <v>20</v>
      </c>
      <c r="F68" s="11">
        <v>12.8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17" t="s">
        <v>35</v>
      </c>
      <c r="E69" s="10" t="s">
        <v>36</v>
      </c>
      <c r="F69" s="11">
        <v>0.1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17" t="s">
        <v>177</v>
      </c>
      <c r="E70" s="10" t="s">
        <v>20</v>
      </c>
      <c r="F70" s="11">
        <v>47.4</v>
      </c>
      <c r="G70" s="18"/>
      <c r="H70" s="13"/>
      <c r="I70" s="14">
        <v>61</v>
      </c>
      <c r="J70" s="14">
        <v>4</v>
      </c>
    </row>
    <row r="71" spans="1:10" ht="50.25" customHeight="1" x14ac:dyDescent="0.15">
      <c r="A71" s="15"/>
      <c r="B71" s="16"/>
      <c r="C71" s="16"/>
      <c r="D71" s="17" t="s">
        <v>38</v>
      </c>
      <c r="E71" s="10" t="s">
        <v>34</v>
      </c>
      <c r="F71" s="11">
        <v>170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25" t="s">
        <v>39</v>
      </c>
      <c r="C72" s="25"/>
      <c r="D72" s="26"/>
      <c r="E72" s="10" t="s">
        <v>13</v>
      </c>
      <c r="F72" s="11">
        <v>1</v>
      </c>
      <c r="G72" s="12">
        <f>+G73+G77</f>
        <v>0</v>
      </c>
      <c r="H72" s="13"/>
      <c r="I72" s="14">
        <v>63</v>
      </c>
      <c r="J72" s="14">
        <v>2</v>
      </c>
    </row>
    <row r="73" spans="1:10" ht="42" customHeight="1" x14ac:dyDescent="0.15">
      <c r="A73" s="15"/>
      <c r="B73" s="16"/>
      <c r="C73" s="25" t="s">
        <v>40</v>
      </c>
      <c r="D73" s="26"/>
      <c r="E73" s="10" t="s">
        <v>13</v>
      </c>
      <c r="F73" s="11">
        <v>1</v>
      </c>
      <c r="G73" s="12">
        <f>+G74</f>
        <v>0</v>
      </c>
      <c r="H73" s="13"/>
      <c r="I73" s="14">
        <v>64</v>
      </c>
      <c r="J73" s="14">
        <v>3</v>
      </c>
    </row>
    <row r="74" spans="1:10" ht="42" customHeight="1" x14ac:dyDescent="0.15">
      <c r="A74" s="15"/>
      <c r="B74" s="16"/>
      <c r="C74" s="16"/>
      <c r="D74" s="17" t="s">
        <v>41</v>
      </c>
      <c r="E74" s="10" t="s">
        <v>13</v>
      </c>
      <c r="F74" s="11">
        <v>1</v>
      </c>
      <c r="G74" s="12">
        <f>+G75+G76</f>
        <v>0</v>
      </c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42</v>
      </c>
      <c r="E75" s="10" t="s">
        <v>20</v>
      </c>
      <c r="F75" s="11">
        <v>1096.9000000000001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17" t="s">
        <v>176</v>
      </c>
      <c r="E76" s="10" t="s">
        <v>34</v>
      </c>
      <c r="F76" s="11">
        <v>135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25" t="s">
        <v>43</v>
      </c>
      <c r="D77" s="26"/>
      <c r="E77" s="10" t="s">
        <v>13</v>
      </c>
      <c r="F77" s="11">
        <v>1</v>
      </c>
      <c r="G77" s="12">
        <f>+G78</f>
        <v>0</v>
      </c>
      <c r="H77" s="13"/>
      <c r="I77" s="14">
        <v>68</v>
      </c>
      <c r="J77" s="14">
        <v>3</v>
      </c>
    </row>
    <row r="78" spans="1:10" ht="42" customHeight="1" x14ac:dyDescent="0.15">
      <c r="A78" s="15"/>
      <c r="B78" s="16"/>
      <c r="C78" s="16"/>
      <c r="D78" s="17" t="s">
        <v>44</v>
      </c>
      <c r="E78" s="10" t="s">
        <v>13</v>
      </c>
      <c r="F78" s="11">
        <v>1</v>
      </c>
      <c r="G78" s="12">
        <f>+G79</f>
        <v>0</v>
      </c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42</v>
      </c>
      <c r="E79" s="10" t="s">
        <v>20</v>
      </c>
      <c r="F79" s="11">
        <v>490.8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25" t="s">
        <v>45</v>
      </c>
      <c r="C80" s="25"/>
      <c r="D80" s="26"/>
      <c r="E80" s="10" t="s">
        <v>13</v>
      </c>
      <c r="F80" s="11">
        <v>1</v>
      </c>
      <c r="G80" s="12">
        <f>+G81</f>
        <v>0</v>
      </c>
      <c r="H80" s="13"/>
      <c r="I80" s="14">
        <v>71</v>
      </c>
      <c r="J80" s="14">
        <v>2</v>
      </c>
    </row>
    <row r="81" spans="1:10" ht="42" customHeight="1" x14ac:dyDescent="0.15">
      <c r="A81" s="15"/>
      <c r="B81" s="16"/>
      <c r="C81" s="25" t="s">
        <v>45</v>
      </c>
      <c r="D81" s="26"/>
      <c r="E81" s="10" t="s">
        <v>13</v>
      </c>
      <c r="F81" s="11">
        <v>1</v>
      </c>
      <c r="G81" s="12">
        <f>+G82</f>
        <v>0</v>
      </c>
      <c r="H81" s="13"/>
      <c r="I81" s="14">
        <v>72</v>
      </c>
      <c r="J81" s="14">
        <v>3</v>
      </c>
    </row>
    <row r="82" spans="1:10" ht="42" customHeight="1" x14ac:dyDescent="0.15">
      <c r="A82" s="15"/>
      <c r="B82" s="16"/>
      <c r="C82" s="16"/>
      <c r="D82" s="17" t="s">
        <v>46</v>
      </c>
      <c r="E82" s="10" t="s">
        <v>13</v>
      </c>
      <c r="F82" s="11">
        <v>1</v>
      </c>
      <c r="G82" s="12">
        <f>+G83+G84+G85+G86</f>
        <v>0</v>
      </c>
      <c r="H82" s="13"/>
      <c r="I82" s="14">
        <v>73</v>
      </c>
      <c r="J82" s="14">
        <v>4</v>
      </c>
    </row>
    <row r="83" spans="1:10" ht="42" customHeight="1" x14ac:dyDescent="0.15">
      <c r="A83" s="15"/>
      <c r="B83" s="16"/>
      <c r="C83" s="16"/>
      <c r="D83" s="17" t="s">
        <v>174</v>
      </c>
      <c r="E83" s="10" t="s">
        <v>19</v>
      </c>
      <c r="F83" s="11">
        <v>92</v>
      </c>
      <c r="G83" s="18"/>
      <c r="H83" s="13"/>
      <c r="I83" s="14">
        <v>74</v>
      </c>
      <c r="J83" s="14">
        <v>4</v>
      </c>
    </row>
    <row r="84" spans="1:10" ht="42" customHeight="1" x14ac:dyDescent="0.15">
      <c r="A84" s="15"/>
      <c r="B84" s="16"/>
      <c r="C84" s="16"/>
      <c r="D84" s="17" t="s">
        <v>175</v>
      </c>
      <c r="E84" s="10" t="s">
        <v>20</v>
      </c>
      <c r="F84" s="11">
        <v>59.7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17" t="s">
        <v>47</v>
      </c>
      <c r="E85" s="10" t="s">
        <v>20</v>
      </c>
      <c r="F85" s="11">
        <v>59.7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17" t="s">
        <v>48</v>
      </c>
      <c r="E86" s="10" t="s">
        <v>19</v>
      </c>
      <c r="F86" s="11">
        <v>11.9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15"/>
      <c r="B87" s="25" t="s">
        <v>49</v>
      </c>
      <c r="C87" s="25"/>
      <c r="D87" s="26"/>
      <c r="E87" s="10" t="s">
        <v>13</v>
      </c>
      <c r="F87" s="11">
        <v>1</v>
      </c>
      <c r="G87" s="12">
        <f>+G88</f>
        <v>0</v>
      </c>
      <c r="H87" s="13"/>
      <c r="I87" s="14">
        <v>78</v>
      </c>
      <c r="J87" s="14">
        <v>2</v>
      </c>
    </row>
    <row r="88" spans="1:10" ht="42" customHeight="1" x14ac:dyDescent="0.15">
      <c r="A88" s="15"/>
      <c r="B88" s="16"/>
      <c r="C88" s="25" t="s">
        <v>49</v>
      </c>
      <c r="D88" s="26"/>
      <c r="E88" s="10" t="s">
        <v>13</v>
      </c>
      <c r="F88" s="11">
        <v>1</v>
      </c>
      <c r="G88" s="12">
        <f>+G89+G99</f>
        <v>0</v>
      </c>
      <c r="H88" s="13"/>
      <c r="I88" s="14">
        <v>79</v>
      </c>
      <c r="J88" s="14">
        <v>3</v>
      </c>
    </row>
    <row r="89" spans="1:10" ht="42" customHeight="1" x14ac:dyDescent="0.15">
      <c r="A89" s="15"/>
      <c r="B89" s="16"/>
      <c r="C89" s="16"/>
      <c r="D89" s="17" t="s">
        <v>50</v>
      </c>
      <c r="E89" s="10" t="s">
        <v>13</v>
      </c>
      <c r="F89" s="11">
        <v>1</v>
      </c>
      <c r="G89" s="12">
        <f>+G90+G91+G92+G93+G94+G95+G96+G97+G98</f>
        <v>0</v>
      </c>
      <c r="H89" s="13"/>
      <c r="I89" s="14">
        <v>80</v>
      </c>
      <c r="J89" s="14">
        <v>4</v>
      </c>
    </row>
    <row r="90" spans="1:10" ht="42" customHeight="1" x14ac:dyDescent="0.15">
      <c r="A90" s="15"/>
      <c r="B90" s="16"/>
      <c r="C90" s="16"/>
      <c r="D90" s="17" t="s">
        <v>51</v>
      </c>
      <c r="E90" s="10" t="s">
        <v>52</v>
      </c>
      <c r="F90" s="11">
        <v>4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17" t="s">
        <v>178</v>
      </c>
      <c r="E91" s="10" t="s">
        <v>19</v>
      </c>
      <c r="F91" s="11">
        <v>1.4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16"/>
      <c r="D92" s="17" t="s">
        <v>179</v>
      </c>
      <c r="E92" s="10" t="s">
        <v>20</v>
      </c>
      <c r="F92" s="11">
        <v>7.5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15"/>
      <c r="B93" s="16"/>
      <c r="C93" s="16"/>
      <c r="D93" s="17" t="s">
        <v>175</v>
      </c>
      <c r="E93" s="10" t="s">
        <v>20</v>
      </c>
      <c r="F93" s="11">
        <v>3.6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16"/>
      <c r="D94" s="17" t="s">
        <v>180</v>
      </c>
      <c r="E94" s="10" t="s">
        <v>19</v>
      </c>
      <c r="F94" s="11">
        <v>5</v>
      </c>
      <c r="G94" s="18"/>
      <c r="H94" s="13"/>
      <c r="I94" s="14">
        <v>85</v>
      </c>
      <c r="J94" s="14">
        <v>4</v>
      </c>
    </row>
    <row r="95" spans="1:10" ht="42" customHeight="1" x14ac:dyDescent="0.15">
      <c r="A95" s="15"/>
      <c r="B95" s="16"/>
      <c r="C95" s="16"/>
      <c r="D95" s="17" t="s">
        <v>181</v>
      </c>
      <c r="E95" s="10" t="s">
        <v>19</v>
      </c>
      <c r="F95" s="11">
        <v>0.1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16"/>
      <c r="D96" s="17" t="s">
        <v>182</v>
      </c>
      <c r="E96" s="10" t="s">
        <v>20</v>
      </c>
      <c r="F96" s="11">
        <v>1</v>
      </c>
      <c r="G96" s="18"/>
      <c r="H96" s="13"/>
      <c r="I96" s="14">
        <v>87</v>
      </c>
      <c r="J96" s="14">
        <v>4</v>
      </c>
    </row>
    <row r="97" spans="1:10" ht="42" customHeight="1" x14ac:dyDescent="0.15">
      <c r="A97" s="15"/>
      <c r="B97" s="16"/>
      <c r="C97" s="16"/>
      <c r="D97" s="17" t="s">
        <v>183</v>
      </c>
      <c r="E97" s="10" t="s">
        <v>19</v>
      </c>
      <c r="F97" s="11">
        <v>0.3</v>
      </c>
      <c r="G97" s="18"/>
      <c r="H97" s="13"/>
      <c r="I97" s="14">
        <v>88</v>
      </c>
      <c r="J97" s="14">
        <v>4</v>
      </c>
    </row>
    <row r="98" spans="1:10" ht="42" customHeight="1" x14ac:dyDescent="0.15">
      <c r="A98" s="15"/>
      <c r="B98" s="16"/>
      <c r="C98" s="16"/>
      <c r="D98" s="17" t="s">
        <v>184</v>
      </c>
      <c r="E98" s="10" t="s">
        <v>20</v>
      </c>
      <c r="F98" s="11">
        <v>1.8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15"/>
      <c r="B99" s="16"/>
      <c r="C99" s="16"/>
      <c r="D99" s="17" t="s">
        <v>53</v>
      </c>
      <c r="E99" s="10" t="s">
        <v>13</v>
      </c>
      <c r="F99" s="11">
        <v>1</v>
      </c>
      <c r="G99" s="12">
        <f>+G100+G101+G102</f>
        <v>0</v>
      </c>
      <c r="H99" s="13"/>
      <c r="I99" s="14">
        <v>90</v>
      </c>
      <c r="J99" s="14">
        <v>4</v>
      </c>
    </row>
    <row r="100" spans="1:10" ht="42" customHeight="1" x14ac:dyDescent="0.15">
      <c r="A100" s="15"/>
      <c r="B100" s="16"/>
      <c r="C100" s="16"/>
      <c r="D100" s="17" t="s">
        <v>54</v>
      </c>
      <c r="E100" s="10" t="s">
        <v>34</v>
      </c>
      <c r="F100" s="11">
        <v>42</v>
      </c>
      <c r="G100" s="18"/>
      <c r="H100" s="13"/>
      <c r="I100" s="14">
        <v>91</v>
      </c>
      <c r="J100" s="14">
        <v>4</v>
      </c>
    </row>
    <row r="101" spans="1:10" ht="42" customHeight="1" x14ac:dyDescent="0.15">
      <c r="A101" s="15"/>
      <c r="B101" s="16"/>
      <c r="C101" s="16"/>
      <c r="D101" s="17" t="s">
        <v>55</v>
      </c>
      <c r="E101" s="10" t="s">
        <v>19</v>
      </c>
      <c r="F101" s="11">
        <v>24.8</v>
      </c>
      <c r="G101" s="18"/>
      <c r="H101" s="13"/>
      <c r="I101" s="14">
        <v>92</v>
      </c>
      <c r="J101" s="14">
        <v>4</v>
      </c>
    </row>
    <row r="102" spans="1:10" ht="42" customHeight="1" x14ac:dyDescent="0.15">
      <c r="A102" s="15"/>
      <c r="B102" s="16"/>
      <c r="C102" s="16"/>
      <c r="D102" s="17" t="s">
        <v>175</v>
      </c>
      <c r="E102" s="10" t="s">
        <v>20</v>
      </c>
      <c r="F102" s="11">
        <v>21</v>
      </c>
      <c r="G102" s="18"/>
      <c r="H102" s="13"/>
      <c r="I102" s="14">
        <v>93</v>
      </c>
      <c r="J102" s="14">
        <v>4</v>
      </c>
    </row>
    <row r="103" spans="1:10" ht="42" customHeight="1" x14ac:dyDescent="0.15">
      <c r="A103" s="15"/>
      <c r="B103" s="25" t="s">
        <v>56</v>
      </c>
      <c r="C103" s="25"/>
      <c r="D103" s="26"/>
      <c r="E103" s="10" t="s">
        <v>13</v>
      </c>
      <c r="F103" s="11">
        <v>1</v>
      </c>
      <c r="G103" s="12">
        <f>+G104</f>
        <v>0</v>
      </c>
      <c r="H103" s="13"/>
      <c r="I103" s="14">
        <v>94</v>
      </c>
      <c r="J103" s="14">
        <v>2</v>
      </c>
    </row>
    <row r="104" spans="1:10" ht="42" customHeight="1" x14ac:dyDescent="0.15">
      <c r="A104" s="15"/>
      <c r="B104" s="16"/>
      <c r="C104" s="25" t="s">
        <v>56</v>
      </c>
      <c r="D104" s="26"/>
      <c r="E104" s="10" t="s">
        <v>13</v>
      </c>
      <c r="F104" s="11">
        <v>1</v>
      </c>
      <c r="G104" s="12">
        <f>+G105+G107</f>
        <v>0</v>
      </c>
      <c r="H104" s="13"/>
      <c r="I104" s="14">
        <v>95</v>
      </c>
      <c r="J104" s="14">
        <v>3</v>
      </c>
    </row>
    <row r="105" spans="1:10" ht="42" customHeight="1" x14ac:dyDescent="0.15">
      <c r="A105" s="15"/>
      <c r="B105" s="16"/>
      <c r="C105" s="16"/>
      <c r="D105" s="17" t="s">
        <v>57</v>
      </c>
      <c r="E105" s="10" t="s">
        <v>13</v>
      </c>
      <c r="F105" s="11">
        <v>1</v>
      </c>
      <c r="G105" s="12">
        <f>+G106</f>
        <v>0</v>
      </c>
      <c r="H105" s="13"/>
      <c r="I105" s="14">
        <v>96</v>
      </c>
      <c r="J105" s="14">
        <v>4</v>
      </c>
    </row>
    <row r="106" spans="1:10" ht="42" customHeight="1" x14ac:dyDescent="0.15">
      <c r="A106" s="15"/>
      <c r="B106" s="16"/>
      <c r="C106" s="16"/>
      <c r="D106" s="17" t="s">
        <v>185</v>
      </c>
      <c r="E106" s="10" t="s">
        <v>58</v>
      </c>
      <c r="F106" s="11">
        <v>23</v>
      </c>
      <c r="G106" s="18"/>
      <c r="H106" s="13"/>
      <c r="I106" s="14">
        <v>97</v>
      </c>
      <c r="J106" s="14">
        <v>4</v>
      </c>
    </row>
    <row r="107" spans="1:10" ht="42" customHeight="1" x14ac:dyDescent="0.15">
      <c r="A107" s="15"/>
      <c r="B107" s="16"/>
      <c r="C107" s="16"/>
      <c r="D107" s="17" t="s">
        <v>59</v>
      </c>
      <c r="E107" s="10" t="s">
        <v>13</v>
      </c>
      <c r="F107" s="11">
        <v>1</v>
      </c>
      <c r="G107" s="12">
        <f>+G108+G109</f>
        <v>0</v>
      </c>
      <c r="H107" s="13"/>
      <c r="I107" s="14">
        <v>98</v>
      </c>
      <c r="J107" s="14">
        <v>4</v>
      </c>
    </row>
    <row r="108" spans="1:10" ht="42" customHeight="1" x14ac:dyDescent="0.15">
      <c r="A108" s="15"/>
      <c r="B108" s="16"/>
      <c r="C108" s="16"/>
      <c r="D108" s="17" t="s">
        <v>190</v>
      </c>
      <c r="E108" s="10" t="s">
        <v>58</v>
      </c>
      <c r="F108" s="11">
        <v>16</v>
      </c>
      <c r="G108" s="18"/>
      <c r="H108" s="13"/>
      <c r="I108" s="14">
        <v>99</v>
      </c>
      <c r="J108" s="14">
        <v>4</v>
      </c>
    </row>
    <row r="109" spans="1:10" ht="42" customHeight="1" x14ac:dyDescent="0.15">
      <c r="A109" s="15"/>
      <c r="B109" s="16"/>
      <c r="C109" s="16"/>
      <c r="D109" s="17" t="s">
        <v>185</v>
      </c>
      <c r="E109" s="10" t="s">
        <v>58</v>
      </c>
      <c r="F109" s="11">
        <v>8</v>
      </c>
      <c r="G109" s="18"/>
      <c r="H109" s="13"/>
      <c r="I109" s="14">
        <v>100</v>
      </c>
      <c r="J109" s="14">
        <v>4</v>
      </c>
    </row>
    <row r="110" spans="1:10" ht="42" customHeight="1" x14ac:dyDescent="0.15">
      <c r="A110" s="15"/>
      <c r="B110" s="25" t="s">
        <v>60</v>
      </c>
      <c r="C110" s="25"/>
      <c r="D110" s="26"/>
      <c r="E110" s="10" t="s">
        <v>13</v>
      </c>
      <c r="F110" s="11">
        <v>1</v>
      </c>
      <c r="G110" s="12">
        <f>+G111</f>
        <v>0</v>
      </c>
      <c r="H110" s="13"/>
      <c r="I110" s="14">
        <v>101</v>
      </c>
      <c r="J110" s="14">
        <v>2</v>
      </c>
    </row>
    <row r="111" spans="1:10" ht="42" customHeight="1" x14ac:dyDescent="0.15">
      <c r="A111" s="15"/>
      <c r="B111" s="16"/>
      <c r="C111" s="25" t="s">
        <v>60</v>
      </c>
      <c r="D111" s="26"/>
      <c r="E111" s="10" t="s">
        <v>13</v>
      </c>
      <c r="F111" s="11">
        <v>1</v>
      </c>
      <c r="G111" s="12">
        <f>+G112</f>
        <v>0</v>
      </c>
      <c r="H111" s="13"/>
      <c r="I111" s="14">
        <v>102</v>
      </c>
      <c r="J111" s="14">
        <v>3</v>
      </c>
    </row>
    <row r="112" spans="1:10" ht="42" customHeight="1" x14ac:dyDescent="0.15">
      <c r="A112" s="15"/>
      <c r="B112" s="16"/>
      <c r="C112" s="16"/>
      <c r="D112" s="17" t="s">
        <v>61</v>
      </c>
      <c r="E112" s="10" t="s">
        <v>13</v>
      </c>
      <c r="F112" s="11">
        <v>1</v>
      </c>
      <c r="G112" s="12">
        <f>+G113</f>
        <v>0</v>
      </c>
      <c r="H112" s="13"/>
      <c r="I112" s="14">
        <v>103</v>
      </c>
      <c r="J112" s="14">
        <v>4</v>
      </c>
    </row>
    <row r="113" spans="1:10" ht="42" customHeight="1" x14ac:dyDescent="0.15">
      <c r="A113" s="15"/>
      <c r="B113" s="16"/>
      <c r="C113" s="16"/>
      <c r="D113" s="17" t="s">
        <v>62</v>
      </c>
      <c r="E113" s="10" t="s">
        <v>34</v>
      </c>
      <c r="F113" s="11">
        <v>20</v>
      </c>
      <c r="G113" s="18"/>
      <c r="H113" s="13"/>
      <c r="I113" s="14">
        <v>104</v>
      </c>
      <c r="J113" s="14">
        <v>4</v>
      </c>
    </row>
    <row r="114" spans="1:10" ht="42" customHeight="1" x14ac:dyDescent="0.15">
      <c r="A114" s="15"/>
      <c r="B114" s="25" t="s">
        <v>63</v>
      </c>
      <c r="C114" s="25"/>
      <c r="D114" s="26"/>
      <c r="E114" s="10" t="s">
        <v>13</v>
      </c>
      <c r="F114" s="11">
        <v>1</v>
      </c>
      <c r="G114" s="12">
        <f>+G115+G189+G194</f>
        <v>0</v>
      </c>
      <c r="H114" s="13"/>
      <c r="I114" s="14">
        <v>105</v>
      </c>
      <c r="J114" s="14">
        <v>2</v>
      </c>
    </row>
    <row r="115" spans="1:10" ht="42" customHeight="1" x14ac:dyDescent="0.15">
      <c r="A115" s="15"/>
      <c r="B115" s="16"/>
      <c r="C115" s="25" t="s">
        <v>63</v>
      </c>
      <c r="D115" s="26"/>
      <c r="E115" s="10" t="s">
        <v>13</v>
      </c>
      <c r="F115" s="11">
        <v>1</v>
      </c>
      <c r="G115" s="12">
        <f>+G116+G185</f>
        <v>0</v>
      </c>
      <c r="H115" s="13"/>
      <c r="I115" s="14">
        <v>106</v>
      </c>
      <c r="J115" s="14">
        <v>3</v>
      </c>
    </row>
    <row r="116" spans="1:10" ht="42" customHeight="1" x14ac:dyDescent="0.15">
      <c r="A116" s="15"/>
      <c r="B116" s="16"/>
      <c r="C116" s="16"/>
      <c r="D116" s="17" t="s">
        <v>64</v>
      </c>
      <c r="E116" s="10" t="s">
        <v>13</v>
      </c>
      <c r="F116" s="11">
        <v>1</v>
      </c>
      <c r="G116" s="12">
        <f>+G117+G118+G119+G120+G121+G122+G123+G124+G125+G126+G127+G128+G129+G130+G131+G132+G133+G134+G135+G136+G137+G138+G139+G140+G141+G142+G143+G144+G145+G146+G147+G148+G149+G150+G151+G152+G153+G154+G155+G156+G157+G158+G159+G160+G161+G162+G163+G164+G165+G166+G167+G168+G169+G170+G171+G172+G173+G174+G175+G176+G177+G178+G179+G180+G181+G182+G183+G184</f>
        <v>0</v>
      </c>
      <c r="H116" s="13"/>
      <c r="I116" s="14">
        <v>107</v>
      </c>
      <c r="J116" s="14">
        <v>4</v>
      </c>
    </row>
    <row r="117" spans="1:10" ht="42" customHeight="1" x14ac:dyDescent="0.15">
      <c r="A117" s="15"/>
      <c r="B117" s="16"/>
      <c r="C117" s="16"/>
      <c r="D117" s="17" t="s">
        <v>65</v>
      </c>
      <c r="E117" s="10" t="s">
        <v>58</v>
      </c>
      <c r="F117" s="11">
        <v>1</v>
      </c>
      <c r="G117" s="18"/>
      <c r="H117" s="13"/>
      <c r="I117" s="14">
        <v>108</v>
      </c>
      <c r="J117" s="14">
        <v>4</v>
      </c>
    </row>
    <row r="118" spans="1:10" ht="42" customHeight="1" x14ac:dyDescent="0.15">
      <c r="A118" s="15"/>
      <c r="B118" s="16"/>
      <c r="C118" s="16"/>
      <c r="D118" s="17" t="s">
        <v>66</v>
      </c>
      <c r="E118" s="10" t="s">
        <v>58</v>
      </c>
      <c r="F118" s="11">
        <v>1</v>
      </c>
      <c r="G118" s="18"/>
      <c r="H118" s="13"/>
      <c r="I118" s="14">
        <v>109</v>
      </c>
      <c r="J118" s="14">
        <v>4</v>
      </c>
    </row>
    <row r="119" spans="1:10" ht="42" customHeight="1" x14ac:dyDescent="0.15">
      <c r="A119" s="15"/>
      <c r="B119" s="16"/>
      <c r="C119" s="16"/>
      <c r="D119" s="17" t="s">
        <v>67</v>
      </c>
      <c r="E119" s="10" t="s">
        <v>58</v>
      </c>
      <c r="F119" s="11">
        <v>2</v>
      </c>
      <c r="G119" s="18"/>
      <c r="H119" s="13"/>
      <c r="I119" s="14">
        <v>110</v>
      </c>
      <c r="J119" s="14">
        <v>4</v>
      </c>
    </row>
    <row r="120" spans="1:10" ht="42" customHeight="1" x14ac:dyDescent="0.15">
      <c r="A120" s="15"/>
      <c r="B120" s="16"/>
      <c r="C120" s="16"/>
      <c r="D120" s="17" t="s">
        <v>68</v>
      </c>
      <c r="E120" s="10" t="s">
        <v>58</v>
      </c>
      <c r="F120" s="11">
        <v>2</v>
      </c>
      <c r="G120" s="18"/>
      <c r="H120" s="13"/>
      <c r="I120" s="14">
        <v>111</v>
      </c>
      <c r="J120" s="14">
        <v>4</v>
      </c>
    </row>
    <row r="121" spans="1:10" ht="42" customHeight="1" x14ac:dyDescent="0.15">
      <c r="A121" s="15"/>
      <c r="B121" s="16"/>
      <c r="C121" s="16"/>
      <c r="D121" s="17" t="s">
        <v>69</v>
      </c>
      <c r="E121" s="10" t="s">
        <v>58</v>
      </c>
      <c r="F121" s="11">
        <v>1</v>
      </c>
      <c r="G121" s="18"/>
      <c r="H121" s="13"/>
      <c r="I121" s="14">
        <v>112</v>
      </c>
      <c r="J121" s="14">
        <v>4</v>
      </c>
    </row>
    <row r="122" spans="1:10" ht="42" customHeight="1" x14ac:dyDescent="0.15">
      <c r="A122" s="15"/>
      <c r="B122" s="16"/>
      <c r="C122" s="16"/>
      <c r="D122" s="17" t="s">
        <v>70</v>
      </c>
      <c r="E122" s="10" t="s">
        <v>58</v>
      </c>
      <c r="F122" s="11">
        <v>4</v>
      </c>
      <c r="G122" s="18"/>
      <c r="H122" s="13"/>
      <c r="I122" s="14">
        <v>113</v>
      </c>
      <c r="J122" s="14">
        <v>4</v>
      </c>
    </row>
    <row r="123" spans="1:10" ht="42" customHeight="1" x14ac:dyDescent="0.15">
      <c r="A123" s="15"/>
      <c r="B123" s="16"/>
      <c r="C123" s="16"/>
      <c r="D123" s="17" t="s">
        <v>71</v>
      </c>
      <c r="E123" s="10" t="s">
        <v>58</v>
      </c>
      <c r="F123" s="11">
        <v>2</v>
      </c>
      <c r="G123" s="18"/>
      <c r="H123" s="13"/>
      <c r="I123" s="14">
        <v>114</v>
      </c>
      <c r="J123" s="14">
        <v>4</v>
      </c>
    </row>
    <row r="124" spans="1:10" ht="42" customHeight="1" x14ac:dyDescent="0.15">
      <c r="A124" s="15"/>
      <c r="B124" s="16"/>
      <c r="C124" s="16"/>
      <c r="D124" s="17" t="s">
        <v>72</v>
      </c>
      <c r="E124" s="10" t="s">
        <v>58</v>
      </c>
      <c r="F124" s="11">
        <v>7</v>
      </c>
      <c r="G124" s="18"/>
      <c r="H124" s="13"/>
      <c r="I124" s="14">
        <v>115</v>
      </c>
      <c r="J124" s="14">
        <v>4</v>
      </c>
    </row>
    <row r="125" spans="1:10" ht="42" customHeight="1" x14ac:dyDescent="0.15">
      <c r="A125" s="15"/>
      <c r="B125" s="16"/>
      <c r="C125" s="16"/>
      <c r="D125" s="17" t="s">
        <v>73</v>
      </c>
      <c r="E125" s="10" t="s">
        <v>58</v>
      </c>
      <c r="F125" s="11">
        <v>7</v>
      </c>
      <c r="G125" s="18"/>
      <c r="H125" s="13"/>
      <c r="I125" s="14">
        <v>116</v>
      </c>
      <c r="J125" s="14">
        <v>4</v>
      </c>
    </row>
    <row r="126" spans="1:10" ht="42" customHeight="1" x14ac:dyDescent="0.15">
      <c r="A126" s="15"/>
      <c r="B126" s="16"/>
      <c r="C126" s="16"/>
      <c r="D126" s="17" t="s">
        <v>74</v>
      </c>
      <c r="E126" s="10" t="s">
        <v>58</v>
      </c>
      <c r="F126" s="11">
        <v>8</v>
      </c>
      <c r="G126" s="18"/>
      <c r="H126" s="13"/>
      <c r="I126" s="14">
        <v>117</v>
      </c>
      <c r="J126" s="14">
        <v>4</v>
      </c>
    </row>
    <row r="127" spans="1:10" ht="42" customHeight="1" x14ac:dyDescent="0.15">
      <c r="A127" s="15"/>
      <c r="B127" s="16"/>
      <c r="C127" s="16"/>
      <c r="D127" s="17" t="s">
        <v>75</v>
      </c>
      <c r="E127" s="10" t="s">
        <v>58</v>
      </c>
      <c r="F127" s="11">
        <v>16</v>
      </c>
      <c r="G127" s="18"/>
      <c r="H127" s="13"/>
      <c r="I127" s="14">
        <v>118</v>
      </c>
      <c r="J127" s="14">
        <v>4</v>
      </c>
    </row>
    <row r="128" spans="1:10" ht="42" customHeight="1" x14ac:dyDescent="0.15">
      <c r="A128" s="15"/>
      <c r="B128" s="16"/>
      <c r="C128" s="16"/>
      <c r="D128" s="17" t="s">
        <v>76</v>
      </c>
      <c r="E128" s="10" t="s">
        <v>58</v>
      </c>
      <c r="F128" s="11">
        <v>13</v>
      </c>
      <c r="G128" s="18"/>
      <c r="H128" s="13"/>
      <c r="I128" s="14">
        <v>119</v>
      </c>
      <c r="J128" s="14">
        <v>4</v>
      </c>
    </row>
    <row r="129" spans="1:10" ht="42" customHeight="1" x14ac:dyDescent="0.15">
      <c r="A129" s="15"/>
      <c r="B129" s="16"/>
      <c r="C129" s="16"/>
      <c r="D129" s="17" t="s">
        <v>77</v>
      </c>
      <c r="E129" s="10" t="s">
        <v>58</v>
      </c>
      <c r="F129" s="11">
        <v>17</v>
      </c>
      <c r="G129" s="18"/>
      <c r="H129" s="13"/>
      <c r="I129" s="14">
        <v>120</v>
      </c>
      <c r="J129" s="14">
        <v>4</v>
      </c>
    </row>
    <row r="130" spans="1:10" ht="42" customHeight="1" x14ac:dyDescent="0.15">
      <c r="A130" s="15"/>
      <c r="B130" s="16"/>
      <c r="C130" s="16"/>
      <c r="D130" s="17" t="s">
        <v>78</v>
      </c>
      <c r="E130" s="10" t="s">
        <v>58</v>
      </c>
      <c r="F130" s="11">
        <v>20</v>
      </c>
      <c r="G130" s="18"/>
      <c r="H130" s="13"/>
      <c r="I130" s="14">
        <v>121</v>
      </c>
      <c r="J130" s="14">
        <v>4</v>
      </c>
    </row>
    <row r="131" spans="1:10" ht="42" customHeight="1" x14ac:dyDescent="0.15">
      <c r="A131" s="15"/>
      <c r="B131" s="16"/>
      <c r="C131" s="16"/>
      <c r="D131" s="17" t="s">
        <v>79</v>
      </c>
      <c r="E131" s="10" t="s">
        <v>58</v>
      </c>
      <c r="F131" s="11">
        <v>20</v>
      </c>
      <c r="G131" s="18"/>
      <c r="H131" s="13"/>
      <c r="I131" s="14">
        <v>122</v>
      </c>
      <c r="J131" s="14">
        <v>4</v>
      </c>
    </row>
    <row r="132" spans="1:10" ht="42" customHeight="1" x14ac:dyDescent="0.15">
      <c r="A132" s="15"/>
      <c r="B132" s="16"/>
      <c r="C132" s="16"/>
      <c r="D132" s="17" t="s">
        <v>80</v>
      </c>
      <c r="E132" s="10" t="s">
        <v>58</v>
      </c>
      <c r="F132" s="11">
        <v>20</v>
      </c>
      <c r="G132" s="18"/>
      <c r="H132" s="13"/>
      <c r="I132" s="14">
        <v>123</v>
      </c>
      <c r="J132" s="14">
        <v>4</v>
      </c>
    </row>
    <row r="133" spans="1:10" ht="42" customHeight="1" x14ac:dyDescent="0.15">
      <c r="A133" s="15"/>
      <c r="B133" s="16"/>
      <c r="C133" s="16"/>
      <c r="D133" s="17" t="s">
        <v>81</v>
      </c>
      <c r="E133" s="10" t="s">
        <v>58</v>
      </c>
      <c r="F133" s="11">
        <v>23</v>
      </c>
      <c r="G133" s="18"/>
      <c r="H133" s="13"/>
      <c r="I133" s="14">
        <v>124</v>
      </c>
      <c r="J133" s="14">
        <v>4</v>
      </c>
    </row>
    <row r="134" spans="1:10" ht="42" customHeight="1" x14ac:dyDescent="0.15">
      <c r="A134" s="15"/>
      <c r="B134" s="16"/>
      <c r="C134" s="16"/>
      <c r="D134" s="17" t="s">
        <v>82</v>
      </c>
      <c r="E134" s="10" t="s">
        <v>58</v>
      </c>
      <c r="F134" s="11">
        <v>30</v>
      </c>
      <c r="G134" s="18"/>
      <c r="H134" s="13"/>
      <c r="I134" s="14">
        <v>125</v>
      </c>
      <c r="J134" s="14">
        <v>4</v>
      </c>
    </row>
    <row r="135" spans="1:10" ht="42" customHeight="1" x14ac:dyDescent="0.15">
      <c r="A135" s="15"/>
      <c r="B135" s="16"/>
      <c r="C135" s="16"/>
      <c r="D135" s="17" t="s">
        <v>83</v>
      </c>
      <c r="E135" s="10" t="s">
        <v>58</v>
      </c>
      <c r="F135" s="11">
        <v>19</v>
      </c>
      <c r="G135" s="18"/>
      <c r="H135" s="13"/>
      <c r="I135" s="14">
        <v>126</v>
      </c>
      <c r="J135" s="14">
        <v>4</v>
      </c>
    </row>
    <row r="136" spans="1:10" ht="42" customHeight="1" x14ac:dyDescent="0.15">
      <c r="A136" s="15"/>
      <c r="B136" s="16"/>
      <c r="C136" s="16"/>
      <c r="D136" s="17" t="s">
        <v>84</v>
      </c>
      <c r="E136" s="10" t="s">
        <v>58</v>
      </c>
      <c r="F136" s="11">
        <v>28</v>
      </c>
      <c r="G136" s="18"/>
      <c r="H136" s="13"/>
      <c r="I136" s="14">
        <v>127</v>
      </c>
      <c r="J136" s="14">
        <v>4</v>
      </c>
    </row>
    <row r="137" spans="1:10" ht="42" customHeight="1" x14ac:dyDescent="0.15">
      <c r="A137" s="15"/>
      <c r="B137" s="16"/>
      <c r="C137" s="16"/>
      <c r="D137" s="17" t="s">
        <v>85</v>
      </c>
      <c r="E137" s="10" t="s">
        <v>58</v>
      </c>
      <c r="F137" s="11">
        <v>23</v>
      </c>
      <c r="G137" s="18"/>
      <c r="H137" s="13"/>
      <c r="I137" s="14">
        <v>128</v>
      </c>
      <c r="J137" s="14">
        <v>4</v>
      </c>
    </row>
    <row r="138" spans="1:10" ht="42" customHeight="1" x14ac:dyDescent="0.15">
      <c r="A138" s="15"/>
      <c r="B138" s="16"/>
      <c r="C138" s="16"/>
      <c r="D138" s="17" t="s">
        <v>86</v>
      </c>
      <c r="E138" s="10" t="s">
        <v>58</v>
      </c>
      <c r="F138" s="11">
        <v>15</v>
      </c>
      <c r="G138" s="18"/>
      <c r="H138" s="13"/>
      <c r="I138" s="14">
        <v>129</v>
      </c>
      <c r="J138" s="14">
        <v>4</v>
      </c>
    </row>
    <row r="139" spans="1:10" ht="42" customHeight="1" x14ac:dyDescent="0.15">
      <c r="A139" s="15"/>
      <c r="B139" s="16"/>
      <c r="C139" s="16"/>
      <c r="D139" s="17" t="s">
        <v>87</v>
      </c>
      <c r="E139" s="10" t="s">
        <v>58</v>
      </c>
      <c r="F139" s="11">
        <v>14</v>
      </c>
      <c r="G139" s="18"/>
      <c r="H139" s="13"/>
      <c r="I139" s="14">
        <v>130</v>
      </c>
      <c r="J139" s="14">
        <v>4</v>
      </c>
    </row>
    <row r="140" spans="1:10" ht="42" customHeight="1" x14ac:dyDescent="0.15">
      <c r="A140" s="15"/>
      <c r="B140" s="16"/>
      <c r="C140" s="16"/>
      <c r="D140" s="17" t="s">
        <v>88</v>
      </c>
      <c r="E140" s="10" t="s">
        <v>58</v>
      </c>
      <c r="F140" s="11">
        <v>17</v>
      </c>
      <c r="G140" s="18"/>
      <c r="H140" s="13"/>
      <c r="I140" s="14">
        <v>131</v>
      </c>
      <c r="J140" s="14">
        <v>4</v>
      </c>
    </row>
    <row r="141" spans="1:10" ht="42" customHeight="1" x14ac:dyDescent="0.15">
      <c r="A141" s="15"/>
      <c r="B141" s="16"/>
      <c r="C141" s="16"/>
      <c r="D141" s="17" t="s">
        <v>89</v>
      </c>
      <c r="E141" s="10" t="s">
        <v>58</v>
      </c>
      <c r="F141" s="11">
        <v>10</v>
      </c>
      <c r="G141" s="18"/>
      <c r="H141" s="13"/>
      <c r="I141" s="14">
        <v>132</v>
      </c>
      <c r="J141" s="14">
        <v>4</v>
      </c>
    </row>
    <row r="142" spans="1:10" ht="42" customHeight="1" x14ac:dyDescent="0.15">
      <c r="A142" s="15"/>
      <c r="B142" s="16"/>
      <c r="C142" s="16"/>
      <c r="D142" s="17" t="s">
        <v>90</v>
      </c>
      <c r="E142" s="10" t="s">
        <v>58</v>
      </c>
      <c r="F142" s="11">
        <v>19</v>
      </c>
      <c r="G142" s="18"/>
      <c r="H142" s="13"/>
      <c r="I142" s="14">
        <v>133</v>
      </c>
      <c r="J142" s="14">
        <v>4</v>
      </c>
    </row>
    <row r="143" spans="1:10" ht="42" customHeight="1" x14ac:dyDescent="0.15">
      <c r="A143" s="15"/>
      <c r="B143" s="16"/>
      <c r="C143" s="16"/>
      <c r="D143" s="17" t="s">
        <v>91</v>
      </c>
      <c r="E143" s="10" t="s">
        <v>58</v>
      </c>
      <c r="F143" s="11">
        <v>12</v>
      </c>
      <c r="G143" s="18"/>
      <c r="H143" s="13"/>
      <c r="I143" s="14">
        <v>134</v>
      </c>
      <c r="J143" s="14">
        <v>4</v>
      </c>
    </row>
    <row r="144" spans="1:10" ht="42" customHeight="1" x14ac:dyDescent="0.15">
      <c r="A144" s="15"/>
      <c r="B144" s="16"/>
      <c r="C144" s="16"/>
      <c r="D144" s="17" t="s">
        <v>92</v>
      </c>
      <c r="E144" s="10" t="s">
        <v>58</v>
      </c>
      <c r="F144" s="11">
        <v>13</v>
      </c>
      <c r="G144" s="18"/>
      <c r="H144" s="13"/>
      <c r="I144" s="14">
        <v>135</v>
      </c>
      <c r="J144" s="14">
        <v>4</v>
      </c>
    </row>
    <row r="145" spans="1:10" ht="42" customHeight="1" x14ac:dyDescent="0.15">
      <c r="A145" s="15"/>
      <c r="B145" s="16"/>
      <c r="C145" s="16"/>
      <c r="D145" s="17" t="s">
        <v>93</v>
      </c>
      <c r="E145" s="10" t="s">
        <v>58</v>
      </c>
      <c r="F145" s="11">
        <v>10</v>
      </c>
      <c r="G145" s="18"/>
      <c r="H145" s="13"/>
      <c r="I145" s="14">
        <v>136</v>
      </c>
      <c r="J145" s="14">
        <v>4</v>
      </c>
    </row>
    <row r="146" spans="1:10" ht="42" customHeight="1" x14ac:dyDescent="0.15">
      <c r="A146" s="15"/>
      <c r="B146" s="16"/>
      <c r="C146" s="16"/>
      <c r="D146" s="17" t="s">
        <v>94</v>
      </c>
      <c r="E146" s="10" t="s">
        <v>58</v>
      </c>
      <c r="F146" s="11">
        <v>13</v>
      </c>
      <c r="G146" s="18"/>
      <c r="H146" s="13"/>
      <c r="I146" s="14">
        <v>137</v>
      </c>
      <c r="J146" s="14">
        <v>4</v>
      </c>
    </row>
    <row r="147" spans="1:10" ht="42" customHeight="1" x14ac:dyDescent="0.15">
      <c r="A147" s="15"/>
      <c r="B147" s="16"/>
      <c r="C147" s="16"/>
      <c r="D147" s="17" t="s">
        <v>95</v>
      </c>
      <c r="E147" s="10" t="s">
        <v>58</v>
      </c>
      <c r="F147" s="11">
        <v>5</v>
      </c>
      <c r="G147" s="18"/>
      <c r="H147" s="13"/>
      <c r="I147" s="14">
        <v>138</v>
      </c>
      <c r="J147" s="14">
        <v>4</v>
      </c>
    </row>
    <row r="148" spans="1:10" ht="42" customHeight="1" x14ac:dyDescent="0.15">
      <c r="A148" s="15"/>
      <c r="B148" s="16"/>
      <c r="C148" s="16"/>
      <c r="D148" s="17" t="s">
        <v>96</v>
      </c>
      <c r="E148" s="10" t="s">
        <v>58</v>
      </c>
      <c r="F148" s="11">
        <v>14</v>
      </c>
      <c r="G148" s="18"/>
      <c r="H148" s="13"/>
      <c r="I148" s="14">
        <v>139</v>
      </c>
      <c r="J148" s="14">
        <v>4</v>
      </c>
    </row>
    <row r="149" spans="1:10" ht="42" customHeight="1" x14ac:dyDescent="0.15">
      <c r="A149" s="15"/>
      <c r="B149" s="16"/>
      <c r="C149" s="16"/>
      <c r="D149" s="17" t="s">
        <v>97</v>
      </c>
      <c r="E149" s="10" t="s">
        <v>58</v>
      </c>
      <c r="F149" s="11">
        <v>5</v>
      </c>
      <c r="G149" s="18"/>
      <c r="H149" s="13"/>
      <c r="I149" s="14">
        <v>140</v>
      </c>
      <c r="J149" s="14">
        <v>4</v>
      </c>
    </row>
    <row r="150" spans="1:10" ht="42" customHeight="1" x14ac:dyDescent="0.15">
      <c r="A150" s="15"/>
      <c r="B150" s="16"/>
      <c r="C150" s="16"/>
      <c r="D150" s="17" t="s">
        <v>98</v>
      </c>
      <c r="E150" s="10" t="s">
        <v>58</v>
      </c>
      <c r="F150" s="11">
        <v>9</v>
      </c>
      <c r="G150" s="18"/>
      <c r="H150" s="13"/>
      <c r="I150" s="14">
        <v>141</v>
      </c>
      <c r="J150" s="14">
        <v>4</v>
      </c>
    </row>
    <row r="151" spans="1:10" ht="42" customHeight="1" x14ac:dyDescent="0.15">
      <c r="A151" s="15"/>
      <c r="B151" s="16"/>
      <c r="C151" s="16"/>
      <c r="D151" s="17" t="s">
        <v>99</v>
      </c>
      <c r="E151" s="10" t="s">
        <v>58</v>
      </c>
      <c r="F151" s="11">
        <v>2</v>
      </c>
      <c r="G151" s="18"/>
      <c r="H151" s="13"/>
      <c r="I151" s="14">
        <v>142</v>
      </c>
      <c r="J151" s="14">
        <v>4</v>
      </c>
    </row>
    <row r="152" spans="1:10" ht="42" customHeight="1" x14ac:dyDescent="0.15">
      <c r="A152" s="15"/>
      <c r="B152" s="16"/>
      <c r="C152" s="16"/>
      <c r="D152" s="17" t="s">
        <v>100</v>
      </c>
      <c r="E152" s="10" t="s">
        <v>58</v>
      </c>
      <c r="F152" s="11">
        <v>3</v>
      </c>
      <c r="G152" s="18"/>
      <c r="H152" s="13"/>
      <c r="I152" s="14">
        <v>143</v>
      </c>
      <c r="J152" s="14">
        <v>4</v>
      </c>
    </row>
    <row r="153" spans="1:10" ht="42" customHeight="1" x14ac:dyDescent="0.15">
      <c r="A153" s="15"/>
      <c r="B153" s="16"/>
      <c r="C153" s="16"/>
      <c r="D153" s="17" t="s">
        <v>101</v>
      </c>
      <c r="E153" s="10" t="s">
        <v>58</v>
      </c>
      <c r="F153" s="11">
        <v>6</v>
      </c>
      <c r="G153" s="18"/>
      <c r="H153" s="13"/>
      <c r="I153" s="14">
        <v>144</v>
      </c>
      <c r="J153" s="14">
        <v>4</v>
      </c>
    </row>
    <row r="154" spans="1:10" ht="42" customHeight="1" x14ac:dyDescent="0.15">
      <c r="A154" s="15"/>
      <c r="B154" s="16"/>
      <c r="C154" s="16"/>
      <c r="D154" s="17" t="s">
        <v>102</v>
      </c>
      <c r="E154" s="10" t="s">
        <v>58</v>
      </c>
      <c r="F154" s="11">
        <v>3</v>
      </c>
      <c r="G154" s="18"/>
      <c r="H154" s="13"/>
      <c r="I154" s="14">
        <v>145</v>
      </c>
      <c r="J154" s="14">
        <v>4</v>
      </c>
    </row>
    <row r="155" spans="1:10" ht="42" customHeight="1" x14ac:dyDescent="0.15">
      <c r="A155" s="15"/>
      <c r="B155" s="16"/>
      <c r="C155" s="16"/>
      <c r="D155" s="17" t="s">
        <v>103</v>
      </c>
      <c r="E155" s="10" t="s">
        <v>58</v>
      </c>
      <c r="F155" s="11">
        <v>2</v>
      </c>
      <c r="G155" s="18"/>
      <c r="H155" s="13"/>
      <c r="I155" s="14">
        <v>146</v>
      </c>
      <c r="J155" s="14">
        <v>4</v>
      </c>
    </row>
    <row r="156" spans="1:10" ht="42" customHeight="1" x14ac:dyDescent="0.15">
      <c r="A156" s="15"/>
      <c r="B156" s="16"/>
      <c r="C156" s="16"/>
      <c r="D156" s="17" t="s">
        <v>104</v>
      </c>
      <c r="E156" s="10" t="s">
        <v>58</v>
      </c>
      <c r="F156" s="11">
        <v>3</v>
      </c>
      <c r="G156" s="18"/>
      <c r="H156" s="13"/>
      <c r="I156" s="14">
        <v>147</v>
      </c>
      <c r="J156" s="14">
        <v>4</v>
      </c>
    </row>
    <row r="157" spans="1:10" ht="42" customHeight="1" x14ac:dyDescent="0.15">
      <c r="A157" s="15"/>
      <c r="B157" s="16"/>
      <c r="C157" s="16"/>
      <c r="D157" s="17" t="s">
        <v>105</v>
      </c>
      <c r="E157" s="10" t="s">
        <v>58</v>
      </c>
      <c r="F157" s="11">
        <v>3</v>
      </c>
      <c r="G157" s="18"/>
      <c r="H157" s="13"/>
      <c r="I157" s="14">
        <v>148</v>
      </c>
      <c r="J157" s="14">
        <v>4</v>
      </c>
    </row>
    <row r="158" spans="1:10" ht="42" customHeight="1" x14ac:dyDescent="0.15">
      <c r="A158" s="15"/>
      <c r="B158" s="16"/>
      <c r="C158" s="16"/>
      <c r="D158" s="17" t="s">
        <v>106</v>
      </c>
      <c r="E158" s="10" t="s">
        <v>58</v>
      </c>
      <c r="F158" s="11">
        <v>1</v>
      </c>
      <c r="G158" s="18"/>
      <c r="H158" s="13"/>
      <c r="I158" s="14">
        <v>149</v>
      </c>
      <c r="J158" s="14">
        <v>4</v>
      </c>
    </row>
    <row r="159" spans="1:10" ht="42" customHeight="1" x14ac:dyDescent="0.15">
      <c r="A159" s="15"/>
      <c r="B159" s="16"/>
      <c r="C159" s="16"/>
      <c r="D159" s="17" t="s">
        <v>107</v>
      </c>
      <c r="E159" s="10" t="s">
        <v>58</v>
      </c>
      <c r="F159" s="11">
        <v>3</v>
      </c>
      <c r="G159" s="18"/>
      <c r="H159" s="13"/>
      <c r="I159" s="14">
        <v>150</v>
      </c>
      <c r="J159" s="14">
        <v>4</v>
      </c>
    </row>
    <row r="160" spans="1:10" ht="42" customHeight="1" x14ac:dyDescent="0.15">
      <c r="A160" s="15"/>
      <c r="B160" s="16"/>
      <c r="C160" s="16"/>
      <c r="D160" s="17" t="s">
        <v>108</v>
      </c>
      <c r="E160" s="10" t="s">
        <v>58</v>
      </c>
      <c r="F160" s="11">
        <v>1</v>
      </c>
      <c r="G160" s="18"/>
      <c r="H160" s="13"/>
      <c r="I160" s="14">
        <v>151</v>
      </c>
      <c r="J160" s="14">
        <v>4</v>
      </c>
    </row>
    <row r="161" spans="1:10" ht="42" customHeight="1" x14ac:dyDescent="0.15">
      <c r="A161" s="15"/>
      <c r="B161" s="16"/>
      <c r="C161" s="16"/>
      <c r="D161" s="17" t="s">
        <v>109</v>
      </c>
      <c r="E161" s="10" t="s">
        <v>58</v>
      </c>
      <c r="F161" s="11">
        <v>1</v>
      </c>
      <c r="G161" s="18"/>
      <c r="H161" s="13"/>
      <c r="I161" s="14">
        <v>152</v>
      </c>
      <c r="J161" s="14">
        <v>4</v>
      </c>
    </row>
    <row r="162" spans="1:10" ht="42" customHeight="1" x14ac:dyDescent="0.15">
      <c r="A162" s="15"/>
      <c r="B162" s="16"/>
      <c r="C162" s="16"/>
      <c r="D162" s="17" t="s">
        <v>110</v>
      </c>
      <c r="E162" s="10" t="s">
        <v>58</v>
      </c>
      <c r="F162" s="11">
        <v>4</v>
      </c>
      <c r="G162" s="18"/>
      <c r="H162" s="13"/>
      <c r="I162" s="14">
        <v>153</v>
      </c>
      <c r="J162" s="14">
        <v>4</v>
      </c>
    </row>
    <row r="163" spans="1:10" ht="42" customHeight="1" x14ac:dyDescent="0.15">
      <c r="A163" s="15"/>
      <c r="B163" s="16"/>
      <c r="C163" s="16"/>
      <c r="D163" s="17" t="s">
        <v>111</v>
      </c>
      <c r="E163" s="10" t="s">
        <v>58</v>
      </c>
      <c r="F163" s="11">
        <v>1</v>
      </c>
      <c r="G163" s="18"/>
      <c r="H163" s="13"/>
      <c r="I163" s="14">
        <v>154</v>
      </c>
      <c r="J163" s="14">
        <v>4</v>
      </c>
    </row>
    <row r="164" spans="1:10" ht="42" customHeight="1" x14ac:dyDescent="0.15">
      <c r="A164" s="15"/>
      <c r="B164" s="16"/>
      <c r="C164" s="16"/>
      <c r="D164" s="17" t="s">
        <v>112</v>
      </c>
      <c r="E164" s="10" t="s">
        <v>58</v>
      </c>
      <c r="F164" s="11">
        <v>1</v>
      </c>
      <c r="G164" s="18"/>
      <c r="H164" s="13"/>
      <c r="I164" s="14">
        <v>155</v>
      </c>
      <c r="J164" s="14">
        <v>4</v>
      </c>
    </row>
    <row r="165" spans="1:10" ht="42" customHeight="1" x14ac:dyDescent="0.15">
      <c r="A165" s="15"/>
      <c r="B165" s="16"/>
      <c r="C165" s="16"/>
      <c r="D165" s="17" t="s">
        <v>113</v>
      </c>
      <c r="E165" s="10" t="s">
        <v>58</v>
      </c>
      <c r="F165" s="11">
        <v>1</v>
      </c>
      <c r="G165" s="18"/>
      <c r="H165" s="13"/>
      <c r="I165" s="14">
        <v>156</v>
      </c>
      <c r="J165" s="14">
        <v>4</v>
      </c>
    </row>
    <row r="166" spans="1:10" ht="42" customHeight="1" x14ac:dyDescent="0.15">
      <c r="A166" s="15"/>
      <c r="B166" s="16"/>
      <c r="C166" s="16"/>
      <c r="D166" s="17" t="s">
        <v>114</v>
      </c>
      <c r="E166" s="10" t="s">
        <v>58</v>
      </c>
      <c r="F166" s="11">
        <v>1</v>
      </c>
      <c r="G166" s="18"/>
      <c r="H166" s="13"/>
      <c r="I166" s="14">
        <v>157</v>
      </c>
      <c r="J166" s="14">
        <v>4</v>
      </c>
    </row>
    <row r="167" spans="1:10" ht="42" customHeight="1" x14ac:dyDescent="0.15">
      <c r="A167" s="15"/>
      <c r="B167" s="16"/>
      <c r="C167" s="16"/>
      <c r="D167" s="17" t="s">
        <v>115</v>
      </c>
      <c r="E167" s="10" t="s">
        <v>58</v>
      </c>
      <c r="F167" s="11">
        <v>3</v>
      </c>
      <c r="G167" s="18"/>
      <c r="H167" s="13"/>
      <c r="I167" s="14">
        <v>158</v>
      </c>
      <c r="J167" s="14">
        <v>4</v>
      </c>
    </row>
    <row r="168" spans="1:10" ht="42" customHeight="1" x14ac:dyDescent="0.15">
      <c r="A168" s="15"/>
      <c r="B168" s="16"/>
      <c r="C168" s="16"/>
      <c r="D168" s="17" t="s">
        <v>116</v>
      </c>
      <c r="E168" s="10" t="s">
        <v>58</v>
      </c>
      <c r="F168" s="11">
        <v>1</v>
      </c>
      <c r="G168" s="18"/>
      <c r="H168" s="13"/>
      <c r="I168" s="14">
        <v>159</v>
      </c>
      <c r="J168" s="14">
        <v>4</v>
      </c>
    </row>
    <row r="169" spans="1:10" ht="42" customHeight="1" x14ac:dyDescent="0.15">
      <c r="A169" s="15"/>
      <c r="B169" s="16"/>
      <c r="C169" s="16"/>
      <c r="D169" s="17" t="s">
        <v>117</v>
      </c>
      <c r="E169" s="10" t="s">
        <v>58</v>
      </c>
      <c r="F169" s="11">
        <v>1</v>
      </c>
      <c r="G169" s="18"/>
      <c r="H169" s="13"/>
      <c r="I169" s="14">
        <v>160</v>
      </c>
      <c r="J169" s="14">
        <v>4</v>
      </c>
    </row>
    <row r="170" spans="1:10" ht="42" customHeight="1" x14ac:dyDescent="0.15">
      <c r="A170" s="15"/>
      <c r="B170" s="16"/>
      <c r="C170" s="16"/>
      <c r="D170" s="17" t="s">
        <v>118</v>
      </c>
      <c r="E170" s="10" t="s">
        <v>58</v>
      </c>
      <c r="F170" s="11">
        <v>2</v>
      </c>
      <c r="G170" s="18"/>
      <c r="H170" s="13"/>
      <c r="I170" s="14">
        <v>161</v>
      </c>
      <c r="J170" s="14">
        <v>4</v>
      </c>
    </row>
    <row r="171" spans="1:10" ht="42" customHeight="1" x14ac:dyDescent="0.15">
      <c r="A171" s="15"/>
      <c r="B171" s="16"/>
      <c r="C171" s="16"/>
      <c r="D171" s="17" t="s">
        <v>119</v>
      </c>
      <c r="E171" s="10" t="s">
        <v>58</v>
      </c>
      <c r="F171" s="11">
        <v>2</v>
      </c>
      <c r="G171" s="18"/>
      <c r="H171" s="13"/>
      <c r="I171" s="14">
        <v>162</v>
      </c>
      <c r="J171" s="14">
        <v>4</v>
      </c>
    </row>
    <row r="172" spans="1:10" ht="42" customHeight="1" x14ac:dyDescent="0.15">
      <c r="A172" s="15"/>
      <c r="B172" s="16"/>
      <c r="C172" s="16"/>
      <c r="D172" s="17" t="s">
        <v>120</v>
      </c>
      <c r="E172" s="10" t="s">
        <v>58</v>
      </c>
      <c r="F172" s="11">
        <v>1</v>
      </c>
      <c r="G172" s="18"/>
      <c r="H172" s="13"/>
      <c r="I172" s="14">
        <v>163</v>
      </c>
      <c r="J172" s="14">
        <v>4</v>
      </c>
    </row>
    <row r="173" spans="1:10" ht="42" customHeight="1" x14ac:dyDescent="0.15">
      <c r="A173" s="15"/>
      <c r="B173" s="16"/>
      <c r="C173" s="16"/>
      <c r="D173" s="17" t="s">
        <v>121</v>
      </c>
      <c r="E173" s="10" t="s">
        <v>58</v>
      </c>
      <c r="F173" s="11">
        <v>3</v>
      </c>
      <c r="G173" s="18"/>
      <c r="H173" s="13"/>
      <c r="I173" s="14">
        <v>164</v>
      </c>
      <c r="J173" s="14">
        <v>4</v>
      </c>
    </row>
    <row r="174" spans="1:10" ht="42" customHeight="1" x14ac:dyDescent="0.15">
      <c r="A174" s="15"/>
      <c r="B174" s="16"/>
      <c r="C174" s="16"/>
      <c r="D174" s="17" t="s">
        <v>122</v>
      </c>
      <c r="E174" s="10" t="s">
        <v>58</v>
      </c>
      <c r="F174" s="11">
        <v>1</v>
      </c>
      <c r="G174" s="18"/>
      <c r="H174" s="13"/>
      <c r="I174" s="14">
        <v>165</v>
      </c>
      <c r="J174" s="14">
        <v>4</v>
      </c>
    </row>
    <row r="175" spans="1:10" ht="42" customHeight="1" x14ac:dyDescent="0.15">
      <c r="A175" s="15"/>
      <c r="B175" s="16"/>
      <c r="C175" s="16"/>
      <c r="D175" s="17" t="s">
        <v>123</v>
      </c>
      <c r="E175" s="10" t="s">
        <v>58</v>
      </c>
      <c r="F175" s="11">
        <v>1</v>
      </c>
      <c r="G175" s="18"/>
      <c r="H175" s="13"/>
      <c r="I175" s="14">
        <v>166</v>
      </c>
      <c r="J175" s="14">
        <v>4</v>
      </c>
    </row>
    <row r="176" spans="1:10" ht="42" customHeight="1" x14ac:dyDescent="0.15">
      <c r="A176" s="15"/>
      <c r="B176" s="16"/>
      <c r="C176" s="16"/>
      <c r="D176" s="17" t="s">
        <v>124</v>
      </c>
      <c r="E176" s="10" t="s">
        <v>58</v>
      </c>
      <c r="F176" s="11">
        <v>1</v>
      </c>
      <c r="G176" s="18"/>
      <c r="H176" s="13"/>
      <c r="I176" s="14">
        <v>167</v>
      </c>
      <c r="J176" s="14">
        <v>4</v>
      </c>
    </row>
    <row r="177" spans="1:10" ht="42" customHeight="1" x14ac:dyDescent="0.15">
      <c r="A177" s="15"/>
      <c r="B177" s="16"/>
      <c r="C177" s="16"/>
      <c r="D177" s="17" t="s">
        <v>125</v>
      </c>
      <c r="E177" s="10" t="s">
        <v>58</v>
      </c>
      <c r="F177" s="11">
        <v>2</v>
      </c>
      <c r="G177" s="18"/>
      <c r="H177" s="13"/>
      <c r="I177" s="14">
        <v>168</v>
      </c>
      <c r="J177" s="14">
        <v>4</v>
      </c>
    </row>
    <row r="178" spans="1:10" ht="42" customHeight="1" x14ac:dyDescent="0.15">
      <c r="A178" s="15"/>
      <c r="B178" s="16"/>
      <c r="C178" s="16"/>
      <c r="D178" s="17" t="s">
        <v>126</v>
      </c>
      <c r="E178" s="10" t="s">
        <v>58</v>
      </c>
      <c r="F178" s="11">
        <v>2</v>
      </c>
      <c r="G178" s="18"/>
      <c r="H178" s="13"/>
      <c r="I178" s="14">
        <v>169</v>
      </c>
      <c r="J178" s="14">
        <v>4</v>
      </c>
    </row>
    <row r="179" spans="1:10" ht="42" customHeight="1" x14ac:dyDescent="0.15">
      <c r="A179" s="15"/>
      <c r="B179" s="16"/>
      <c r="C179" s="16"/>
      <c r="D179" s="17" t="s">
        <v>127</v>
      </c>
      <c r="E179" s="10" t="s">
        <v>58</v>
      </c>
      <c r="F179" s="11">
        <v>1</v>
      </c>
      <c r="G179" s="18"/>
      <c r="H179" s="13"/>
      <c r="I179" s="14">
        <v>170</v>
      </c>
      <c r="J179" s="14">
        <v>4</v>
      </c>
    </row>
    <row r="180" spans="1:10" ht="42" customHeight="1" x14ac:dyDescent="0.15">
      <c r="A180" s="15"/>
      <c r="B180" s="16"/>
      <c r="C180" s="16"/>
      <c r="D180" s="17" t="s">
        <v>128</v>
      </c>
      <c r="E180" s="10" t="s">
        <v>58</v>
      </c>
      <c r="F180" s="11">
        <v>2</v>
      </c>
      <c r="G180" s="18"/>
      <c r="H180" s="13"/>
      <c r="I180" s="14">
        <v>171</v>
      </c>
      <c r="J180" s="14">
        <v>4</v>
      </c>
    </row>
    <row r="181" spans="1:10" ht="42" customHeight="1" x14ac:dyDescent="0.15">
      <c r="A181" s="15"/>
      <c r="B181" s="16"/>
      <c r="C181" s="16"/>
      <c r="D181" s="17" t="s">
        <v>129</v>
      </c>
      <c r="E181" s="10" t="s">
        <v>58</v>
      </c>
      <c r="F181" s="11">
        <v>1</v>
      </c>
      <c r="G181" s="18"/>
      <c r="H181" s="13"/>
      <c r="I181" s="14">
        <v>172</v>
      </c>
      <c r="J181" s="14">
        <v>4</v>
      </c>
    </row>
    <row r="182" spans="1:10" ht="42" customHeight="1" x14ac:dyDescent="0.15">
      <c r="A182" s="15"/>
      <c r="B182" s="16"/>
      <c r="C182" s="16"/>
      <c r="D182" s="17" t="s">
        <v>130</v>
      </c>
      <c r="E182" s="10" t="s">
        <v>58</v>
      </c>
      <c r="F182" s="11">
        <v>2</v>
      </c>
      <c r="G182" s="18"/>
      <c r="H182" s="13"/>
      <c r="I182" s="14">
        <v>173</v>
      </c>
      <c r="J182" s="14">
        <v>4</v>
      </c>
    </row>
    <row r="183" spans="1:10" ht="42" customHeight="1" x14ac:dyDescent="0.15">
      <c r="A183" s="15"/>
      <c r="B183" s="16"/>
      <c r="C183" s="16"/>
      <c r="D183" s="17" t="s">
        <v>131</v>
      </c>
      <c r="E183" s="10" t="s">
        <v>58</v>
      </c>
      <c r="F183" s="11">
        <v>1</v>
      </c>
      <c r="G183" s="18"/>
      <c r="H183" s="13"/>
      <c r="I183" s="14">
        <v>174</v>
      </c>
      <c r="J183" s="14">
        <v>4</v>
      </c>
    </row>
    <row r="184" spans="1:10" ht="42" customHeight="1" x14ac:dyDescent="0.15">
      <c r="A184" s="15"/>
      <c r="B184" s="16"/>
      <c r="C184" s="16"/>
      <c r="D184" s="17" t="s">
        <v>132</v>
      </c>
      <c r="E184" s="10" t="s">
        <v>58</v>
      </c>
      <c r="F184" s="11">
        <v>1</v>
      </c>
      <c r="G184" s="18"/>
      <c r="H184" s="13"/>
      <c r="I184" s="14">
        <v>175</v>
      </c>
      <c r="J184" s="14">
        <v>4</v>
      </c>
    </row>
    <row r="185" spans="1:10" ht="42" customHeight="1" x14ac:dyDescent="0.15">
      <c r="A185" s="15"/>
      <c r="B185" s="16"/>
      <c r="C185" s="16"/>
      <c r="D185" s="17" t="s">
        <v>133</v>
      </c>
      <c r="E185" s="10" t="s">
        <v>13</v>
      </c>
      <c r="F185" s="11">
        <v>1</v>
      </c>
      <c r="G185" s="12">
        <f>+G186+G187+G188</f>
        <v>0</v>
      </c>
      <c r="H185" s="13"/>
      <c r="I185" s="14">
        <v>176</v>
      </c>
      <c r="J185" s="14">
        <v>4</v>
      </c>
    </row>
    <row r="186" spans="1:10" ht="42" customHeight="1" x14ac:dyDescent="0.15">
      <c r="A186" s="15"/>
      <c r="B186" s="16"/>
      <c r="C186" s="16"/>
      <c r="D186" s="17" t="s">
        <v>186</v>
      </c>
      <c r="E186" s="10" t="s">
        <v>19</v>
      </c>
      <c r="F186" s="11">
        <v>0.5</v>
      </c>
      <c r="G186" s="18"/>
      <c r="H186" s="13"/>
      <c r="I186" s="14">
        <v>177</v>
      </c>
      <c r="J186" s="14">
        <v>4</v>
      </c>
    </row>
    <row r="187" spans="1:10" ht="42" customHeight="1" x14ac:dyDescent="0.15">
      <c r="A187" s="15"/>
      <c r="B187" s="16"/>
      <c r="C187" s="16"/>
      <c r="D187" s="17" t="s">
        <v>187</v>
      </c>
      <c r="E187" s="10" t="s">
        <v>19</v>
      </c>
      <c r="F187" s="11">
        <v>5.5</v>
      </c>
      <c r="G187" s="18"/>
      <c r="H187" s="13"/>
      <c r="I187" s="14">
        <v>178</v>
      </c>
      <c r="J187" s="14">
        <v>4</v>
      </c>
    </row>
    <row r="188" spans="1:10" ht="42" customHeight="1" x14ac:dyDescent="0.15">
      <c r="A188" s="15"/>
      <c r="B188" s="16"/>
      <c r="C188" s="16"/>
      <c r="D188" s="17" t="s">
        <v>188</v>
      </c>
      <c r="E188" s="10" t="s">
        <v>19</v>
      </c>
      <c r="F188" s="11">
        <v>129</v>
      </c>
      <c r="G188" s="18"/>
      <c r="H188" s="13"/>
      <c r="I188" s="14">
        <v>179</v>
      </c>
      <c r="J188" s="14">
        <v>4</v>
      </c>
    </row>
    <row r="189" spans="1:10" ht="42" customHeight="1" x14ac:dyDescent="0.15">
      <c r="A189" s="15"/>
      <c r="B189" s="16"/>
      <c r="C189" s="25" t="s">
        <v>134</v>
      </c>
      <c r="D189" s="26"/>
      <c r="E189" s="10" t="s">
        <v>13</v>
      </c>
      <c r="F189" s="11">
        <v>1</v>
      </c>
      <c r="G189" s="12">
        <f>+G190</f>
        <v>0</v>
      </c>
      <c r="H189" s="13"/>
      <c r="I189" s="14">
        <v>180</v>
      </c>
      <c r="J189" s="14">
        <v>3</v>
      </c>
    </row>
    <row r="190" spans="1:10" ht="42" customHeight="1" x14ac:dyDescent="0.15">
      <c r="A190" s="15"/>
      <c r="B190" s="16"/>
      <c r="C190" s="16"/>
      <c r="D190" s="17" t="s">
        <v>134</v>
      </c>
      <c r="E190" s="10" t="s">
        <v>13</v>
      </c>
      <c r="F190" s="11">
        <v>1</v>
      </c>
      <c r="G190" s="12">
        <f>+G191+G192+G193</f>
        <v>0</v>
      </c>
      <c r="H190" s="13"/>
      <c r="I190" s="14">
        <v>181</v>
      </c>
      <c r="J190" s="14">
        <v>4</v>
      </c>
    </row>
    <row r="191" spans="1:10" ht="42" customHeight="1" x14ac:dyDescent="0.15">
      <c r="A191" s="15"/>
      <c r="B191" s="16"/>
      <c r="C191" s="16"/>
      <c r="D191" s="17" t="s">
        <v>135</v>
      </c>
      <c r="E191" s="10" t="s">
        <v>20</v>
      </c>
      <c r="F191" s="11">
        <v>2826.3</v>
      </c>
      <c r="G191" s="18"/>
      <c r="H191" s="13"/>
      <c r="I191" s="14">
        <v>182</v>
      </c>
      <c r="J191" s="14">
        <v>4</v>
      </c>
    </row>
    <row r="192" spans="1:10" ht="42" customHeight="1" x14ac:dyDescent="0.15">
      <c r="A192" s="15"/>
      <c r="B192" s="16"/>
      <c r="C192" s="16"/>
      <c r="D192" s="17" t="s">
        <v>136</v>
      </c>
      <c r="E192" s="10" t="s">
        <v>20</v>
      </c>
      <c r="F192" s="11">
        <v>3085.5</v>
      </c>
      <c r="G192" s="18"/>
      <c r="H192" s="13"/>
      <c r="I192" s="14">
        <v>183</v>
      </c>
      <c r="J192" s="14">
        <v>4</v>
      </c>
    </row>
    <row r="193" spans="1:10" ht="42" customHeight="1" x14ac:dyDescent="0.15">
      <c r="A193" s="15"/>
      <c r="B193" s="16"/>
      <c r="C193" s="16"/>
      <c r="D193" s="17" t="s">
        <v>137</v>
      </c>
      <c r="E193" s="10" t="s">
        <v>20</v>
      </c>
      <c r="F193" s="11">
        <v>1926.1</v>
      </c>
      <c r="G193" s="18"/>
      <c r="H193" s="13"/>
      <c r="I193" s="14">
        <v>184</v>
      </c>
      <c r="J193" s="14">
        <v>4</v>
      </c>
    </row>
    <row r="194" spans="1:10" ht="42" customHeight="1" x14ac:dyDescent="0.15">
      <c r="A194" s="15"/>
      <c r="B194" s="16"/>
      <c r="C194" s="25" t="s">
        <v>138</v>
      </c>
      <c r="D194" s="26"/>
      <c r="E194" s="10" t="s">
        <v>13</v>
      </c>
      <c r="F194" s="11">
        <v>1</v>
      </c>
      <c r="G194" s="12">
        <f>+G195</f>
        <v>0</v>
      </c>
      <c r="H194" s="13"/>
      <c r="I194" s="14">
        <v>185</v>
      </c>
      <c r="J194" s="14">
        <v>3</v>
      </c>
    </row>
    <row r="195" spans="1:10" ht="42" customHeight="1" x14ac:dyDescent="0.15">
      <c r="A195" s="15"/>
      <c r="B195" s="16"/>
      <c r="C195" s="16"/>
      <c r="D195" s="17" t="s">
        <v>139</v>
      </c>
      <c r="E195" s="10" t="s">
        <v>13</v>
      </c>
      <c r="F195" s="11">
        <v>1</v>
      </c>
      <c r="G195" s="12">
        <f>+G196+G197+G198</f>
        <v>0</v>
      </c>
      <c r="H195" s="13"/>
      <c r="I195" s="14">
        <v>186</v>
      </c>
      <c r="J195" s="14">
        <v>4</v>
      </c>
    </row>
    <row r="196" spans="1:10" ht="42" customHeight="1" x14ac:dyDescent="0.15">
      <c r="A196" s="15"/>
      <c r="B196" s="16"/>
      <c r="C196" s="16"/>
      <c r="D196" s="17" t="s">
        <v>189</v>
      </c>
      <c r="E196" s="10" t="s">
        <v>19</v>
      </c>
      <c r="F196" s="11">
        <v>154.4</v>
      </c>
      <c r="G196" s="18"/>
      <c r="H196" s="13"/>
      <c r="I196" s="14">
        <v>187</v>
      </c>
      <c r="J196" s="14">
        <v>4</v>
      </c>
    </row>
    <row r="197" spans="1:10" ht="42" customHeight="1" x14ac:dyDescent="0.15">
      <c r="A197" s="15"/>
      <c r="B197" s="16"/>
      <c r="C197" s="16"/>
      <c r="D197" s="17" t="s">
        <v>140</v>
      </c>
      <c r="E197" s="10" t="s">
        <v>19</v>
      </c>
      <c r="F197" s="11">
        <v>121.3</v>
      </c>
      <c r="G197" s="18"/>
      <c r="H197" s="13"/>
      <c r="I197" s="14">
        <v>188</v>
      </c>
      <c r="J197" s="14">
        <v>4</v>
      </c>
    </row>
    <row r="198" spans="1:10" ht="42" customHeight="1" x14ac:dyDescent="0.15">
      <c r="A198" s="15"/>
      <c r="B198" s="16"/>
      <c r="C198" s="16"/>
      <c r="D198" s="17" t="s">
        <v>141</v>
      </c>
      <c r="E198" s="10" t="s">
        <v>19</v>
      </c>
      <c r="F198" s="11">
        <v>194.1</v>
      </c>
      <c r="G198" s="18"/>
      <c r="H198" s="13"/>
      <c r="I198" s="14">
        <v>189</v>
      </c>
      <c r="J198" s="14">
        <v>4</v>
      </c>
    </row>
    <row r="199" spans="1:10" ht="42" customHeight="1" x14ac:dyDescent="0.15">
      <c r="A199" s="24" t="s">
        <v>142</v>
      </c>
      <c r="B199" s="25"/>
      <c r="C199" s="25"/>
      <c r="D199" s="26"/>
      <c r="E199" s="10" t="s">
        <v>13</v>
      </c>
      <c r="F199" s="11">
        <v>1</v>
      </c>
      <c r="G199" s="12">
        <f>+G200+G202</f>
        <v>0</v>
      </c>
      <c r="H199" s="13"/>
      <c r="I199" s="14">
        <v>190</v>
      </c>
      <c r="J199" s="14"/>
    </row>
    <row r="200" spans="1:10" ht="42" customHeight="1" x14ac:dyDescent="0.15">
      <c r="A200" s="24" t="s">
        <v>143</v>
      </c>
      <c r="B200" s="25"/>
      <c r="C200" s="25"/>
      <c r="D200" s="26"/>
      <c r="E200" s="10" t="s">
        <v>13</v>
      </c>
      <c r="F200" s="11">
        <v>1</v>
      </c>
      <c r="G200" s="12">
        <f>+G201</f>
        <v>0</v>
      </c>
      <c r="H200" s="13"/>
      <c r="I200" s="14">
        <v>191</v>
      </c>
      <c r="J200" s="14">
        <v>200</v>
      </c>
    </row>
    <row r="201" spans="1:10" ht="42" customHeight="1" x14ac:dyDescent="0.15">
      <c r="A201" s="24" t="s">
        <v>144</v>
      </c>
      <c r="B201" s="25"/>
      <c r="C201" s="25"/>
      <c r="D201" s="26"/>
      <c r="E201" s="10" t="s">
        <v>13</v>
      </c>
      <c r="F201" s="11">
        <v>1</v>
      </c>
      <c r="G201" s="18"/>
      <c r="H201" s="13"/>
      <c r="I201" s="14">
        <v>192</v>
      </c>
      <c r="J201" s="14"/>
    </row>
    <row r="202" spans="1:10" ht="42" customHeight="1" x14ac:dyDescent="0.15">
      <c r="A202" s="24" t="s">
        <v>145</v>
      </c>
      <c r="B202" s="25"/>
      <c r="C202" s="25"/>
      <c r="D202" s="26"/>
      <c r="E202" s="10" t="s">
        <v>13</v>
      </c>
      <c r="F202" s="11">
        <v>1</v>
      </c>
      <c r="G202" s="12">
        <f>+G203</f>
        <v>0</v>
      </c>
      <c r="H202" s="13"/>
      <c r="I202" s="14">
        <v>193</v>
      </c>
      <c r="J202" s="14">
        <v>210</v>
      </c>
    </row>
    <row r="203" spans="1:10" ht="42" customHeight="1" x14ac:dyDescent="0.15">
      <c r="A203" s="24" t="s">
        <v>146</v>
      </c>
      <c r="B203" s="25"/>
      <c r="C203" s="25"/>
      <c r="D203" s="26"/>
      <c r="E203" s="10" t="s">
        <v>13</v>
      </c>
      <c r="F203" s="11">
        <v>1</v>
      </c>
      <c r="G203" s="18"/>
      <c r="H203" s="13"/>
      <c r="I203" s="14">
        <v>194</v>
      </c>
      <c r="J203" s="14"/>
    </row>
    <row r="204" spans="1:10" ht="42" customHeight="1" x14ac:dyDescent="0.15">
      <c r="A204" s="24" t="s">
        <v>147</v>
      </c>
      <c r="B204" s="25"/>
      <c r="C204" s="25"/>
      <c r="D204" s="26"/>
      <c r="E204" s="10" t="s">
        <v>13</v>
      </c>
      <c r="F204" s="11">
        <v>1</v>
      </c>
      <c r="G204" s="18"/>
      <c r="H204" s="13"/>
      <c r="I204" s="14">
        <v>195</v>
      </c>
      <c r="J204" s="14">
        <v>220</v>
      </c>
    </row>
    <row r="205" spans="1:10" ht="42" customHeight="1" x14ac:dyDescent="0.15">
      <c r="A205" s="24" t="s">
        <v>148</v>
      </c>
      <c r="B205" s="25"/>
      <c r="C205" s="25"/>
      <c r="D205" s="26"/>
      <c r="E205" s="10" t="s">
        <v>13</v>
      </c>
      <c r="F205" s="11">
        <v>1</v>
      </c>
      <c r="G205" s="12">
        <f>+G10+G204</f>
        <v>0</v>
      </c>
      <c r="H205" s="13"/>
      <c r="I205" s="14">
        <v>196</v>
      </c>
      <c r="J205" s="14">
        <v>30</v>
      </c>
    </row>
    <row r="206" spans="1:10" ht="42" customHeight="1" x14ac:dyDescent="0.15">
      <c r="A206" s="27" t="s">
        <v>149</v>
      </c>
      <c r="B206" s="28"/>
      <c r="C206" s="28"/>
      <c r="D206" s="29"/>
      <c r="E206" s="19" t="s">
        <v>150</v>
      </c>
      <c r="F206" s="20" t="s">
        <v>150</v>
      </c>
      <c r="G206" s="21">
        <f>G205</f>
        <v>0</v>
      </c>
      <c r="I206" s="22">
        <v>197</v>
      </c>
      <c r="J206" s="22">
        <v>90</v>
      </c>
    </row>
    <row r="207" spans="1:10" ht="42" customHeight="1" x14ac:dyDescent="0.15"/>
    <row r="208" spans="1:10" ht="42" customHeight="1" x14ac:dyDescent="0.15"/>
  </sheetData>
  <sheetProtection algorithmName="SHA-512" hashValue="yCgcEoZsOME7OVdWjHZChVyyzfHwW7cRmuMrrguSO/hUFyR0rVZKG2rdA+TqwCOcBIOZ2ex7xVBPX4X/orESbQ==" saltValue="mCQ7Db+ryysW2+u3CCjl4w==" spinCount="100000" sheet="1" objects="1" scenarios="1"/>
  <mergeCells count="37">
    <mergeCell ref="A206:D20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34:D34"/>
    <mergeCell ref="B53:D53"/>
    <mergeCell ref="C54:D54"/>
    <mergeCell ref="B72:D72"/>
    <mergeCell ref="C73:D73"/>
    <mergeCell ref="C77:D77"/>
    <mergeCell ref="B80:D80"/>
    <mergeCell ref="C81:D81"/>
    <mergeCell ref="B87:D87"/>
    <mergeCell ref="C88:D88"/>
    <mergeCell ref="B103:D103"/>
    <mergeCell ref="C104:D104"/>
    <mergeCell ref="B110:D110"/>
    <mergeCell ref="C111:D111"/>
    <mergeCell ref="B114:D114"/>
    <mergeCell ref="C115:D115"/>
    <mergeCell ref="C189:D189"/>
    <mergeCell ref="C194:D194"/>
    <mergeCell ref="A199:D199"/>
    <mergeCell ref="A205:D205"/>
    <mergeCell ref="A200:D200"/>
    <mergeCell ref="A201:D201"/>
    <mergeCell ref="A202:D202"/>
    <mergeCell ref="A203:D203"/>
    <mergeCell ref="A204:D204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tsuduki hiromitsu</cp:lastModifiedBy>
  <cp:lastPrinted>2025-06-01T11:46:55Z</cp:lastPrinted>
  <dcterms:created xsi:type="dcterms:W3CDTF">2014-01-09T08:55:00Z</dcterms:created>
  <dcterms:modified xsi:type="dcterms:W3CDTF">2025-06-02T05:16:05Z</dcterms:modified>
</cp:coreProperties>
</file>